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5317"/>
  <workbookPr checkCompatibility="1" autoCompressPictures="0"/>
  <workbookProtection workbookPassword="BCA6" lockStructure="1"/>
  <bookViews>
    <workbookView xWindow="1860" yWindow="600" windowWidth="40060" windowHeight="25760" tabRatio="763" activeTab="2"/>
  </bookViews>
  <sheets>
    <sheet name="Hinweise" sheetId="8" r:id="rId1"/>
    <sheet name="Zusammenfassung" sheetId="9" r:id="rId2"/>
    <sheet name="Raumprogramm - NRF" sheetId="1" r:id="rId3"/>
    <sheet name="Flächen - BGF" sheetId="3" r:id="rId4"/>
    <sheet name="Rauminhalte - BRI" sheetId="6" r:id="rId5"/>
    <sheet name="Hüllflächen" sheetId="7" r:id="rId6"/>
  </sheet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3" i="1" l="1"/>
  <c r="N7" i="7"/>
  <c r="V7" i="7"/>
  <c r="V8" i="7"/>
  <c r="V9" i="7"/>
  <c r="V10" i="7"/>
  <c r="V16" i="7"/>
  <c r="V15" i="7"/>
  <c r="V14" i="7"/>
  <c r="V13" i="7"/>
  <c r="V12" i="7"/>
  <c r="V11" i="7"/>
  <c r="N11" i="7"/>
  <c r="N8" i="7"/>
  <c r="N19" i="3"/>
  <c r="O19" i="3"/>
  <c r="N9" i="7"/>
  <c r="N9" i="6"/>
  <c r="E16" i="9"/>
  <c r="P45" i="7"/>
  <c r="P49" i="7"/>
  <c r="E22" i="9"/>
  <c r="E24" i="9"/>
  <c r="J9" i="6"/>
  <c r="G9" i="6"/>
  <c r="F16" i="9"/>
  <c r="N10" i="7"/>
  <c r="J45" i="7"/>
  <c r="G45" i="7"/>
  <c r="F18" i="9"/>
  <c r="F20" i="9"/>
  <c r="D16" i="9"/>
  <c r="G15" i="3"/>
  <c r="F13" i="9"/>
  <c r="D18" i="9"/>
  <c r="E18" i="9"/>
  <c r="J50" i="7"/>
  <c r="Q63" i="1"/>
  <c r="Q104" i="1"/>
  <c r="Q80" i="1"/>
  <c r="Q105" i="1"/>
  <c r="Q99" i="1"/>
  <c r="Q106" i="1"/>
  <c r="Q109" i="1"/>
  <c r="J10" i="3"/>
  <c r="J17" i="3"/>
  <c r="R63" i="1"/>
  <c r="R104" i="1"/>
  <c r="R80" i="1"/>
  <c r="R105" i="1"/>
  <c r="R99" i="1"/>
  <c r="R106" i="1"/>
  <c r="R109" i="1"/>
  <c r="K10" i="3"/>
  <c r="K17" i="3"/>
  <c r="S63" i="1"/>
  <c r="S104" i="1"/>
  <c r="S80" i="1"/>
  <c r="S105" i="1"/>
  <c r="S99" i="1"/>
  <c r="S106" i="1"/>
  <c r="S109" i="1"/>
  <c r="L10" i="3"/>
  <c r="L17" i="3"/>
  <c r="T63" i="1"/>
  <c r="T104" i="1"/>
  <c r="T80" i="1"/>
  <c r="T105" i="1"/>
  <c r="T99" i="1"/>
  <c r="T106" i="1"/>
  <c r="T109" i="1"/>
  <c r="M10" i="3"/>
  <c r="M17" i="3"/>
  <c r="U63" i="1"/>
  <c r="U104" i="1"/>
  <c r="U80" i="1"/>
  <c r="U105" i="1"/>
  <c r="U99" i="1"/>
  <c r="U106" i="1"/>
  <c r="U109" i="1"/>
  <c r="N10" i="3"/>
  <c r="N17" i="3"/>
  <c r="V63" i="1"/>
  <c r="V104" i="1"/>
  <c r="V80" i="1"/>
  <c r="V105" i="1"/>
  <c r="V99" i="1"/>
  <c r="V106" i="1"/>
  <c r="V109" i="1"/>
  <c r="O10" i="3"/>
  <c r="O17" i="3"/>
  <c r="G17" i="3"/>
  <c r="G18" i="3"/>
  <c r="F11" i="9"/>
  <c r="F10" i="9"/>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60" i="1"/>
  <c r="N59" i="1"/>
  <c r="N52" i="1"/>
  <c r="N56" i="1"/>
  <c r="N57" i="1"/>
  <c r="N58" i="1"/>
  <c r="N63" i="1"/>
  <c r="N104" i="1"/>
  <c r="N70" i="1"/>
  <c r="N71" i="1"/>
  <c r="N72" i="1"/>
  <c r="N73" i="1"/>
  <c r="N74" i="1"/>
  <c r="N75" i="1"/>
  <c r="N76" i="1"/>
  <c r="N77" i="1"/>
  <c r="N80" i="1"/>
  <c r="N105" i="1"/>
  <c r="N87" i="1"/>
  <c r="N88" i="1"/>
  <c r="N89" i="1"/>
  <c r="N90" i="1"/>
  <c r="N91" i="1"/>
  <c r="N92" i="1"/>
  <c r="N93" i="1"/>
  <c r="N94" i="1"/>
  <c r="N95" i="1"/>
  <c r="N96" i="1"/>
  <c r="N99" i="1"/>
  <c r="N106" i="1"/>
  <c r="N109" i="1"/>
  <c r="F8" i="9"/>
  <c r="F6" i="9"/>
  <c r="F5" i="9"/>
  <c r="F4" i="9"/>
  <c r="G5" i="3"/>
  <c r="G19" i="3"/>
  <c r="J5" i="3"/>
  <c r="J19" i="3"/>
  <c r="N5" i="3"/>
  <c r="L5" i="3"/>
  <c r="L19" i="3"/>
  <c r="O5" i="3"/>
  <c r="M5" i="3"/>
  <c r="M19" i="3"/>
  <c r="K5" i="3"/>
  <c r="K19" i="3"/>
  <c r="O2" i="3"/>
  <c r="N2" i="3"/>
  <c r="M2" i="3"/>
  <c r="L2" i="3"/>
  <c r="K2" i="3"/>
  <c r="J2" i="3"/>
  <c r="Q102" i="1"/>
  <c r="J7" i="3"/>
  <c r="J18" i="3"/>
  <c r="N18" i="3"/>
  <c r="V102" i="1"/>
  <c r="V84" i="1"/>
  <c r="V67" i="1"/>
  <c r="I5" i="1"/>
  <c r="I6" i="1"/>
  <c r="I7" i="1"/>
  <c r="I11" i="1"/>
  <c r="I12" i="1"/>
  <c r="I13" i="1"/>
  <c r="I14" i="1"/>
  <c r="I15" i="1"/>
  <c r="I16" i="1"/>
  <c r="I17"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8" i="1"/>
  <c r="I49" i="1"/>
  <c r="I50" i="1"/>
  <c r="I51" i="1"/>
  <c r="I52" i="1"/>
  <c r="I56" i="1"/>
  <c r="I57" i="1"/>
  <c r="I58" i="1"/>
  <c r="I59" i="1"/>
  <c r="I60" i="1"/>
  <c r="I104" i="1"/>
  <c r="I109" i="1"/>
  <c r="L109" i="1"/>
  <c r="O18" i="3"/>
  <c r="M18" i="3"/>
  <c r="L18" i="3"/>
  <c r="K18" i="3"/>
  <c r="N13" i="7"/>
  <c r="G6" i="6"/>
  <c r="G10" i="3"/>
  <c r="L52" i="1"/>
  <c r="L104" i="1"/>
  <c r="L51" i="1"/>
  <c r="L46" i="1"/>
  <c r="L47" i="1"/>
  <c r="L48" i="1"/>
  <c r="L49" i="1"/>
  <c r="L50" i="1"/>
  <c r="L33" i="1"/>
  <c r="L34" i="1"/>
  <c r="L35" i="1"/>
  <c r="L36" i="1"/>
  <c r="L37" i="1"/>
  <c r="L38" i="1"/>
  <c r="L39" i="1"/>
  <c r="L40" i="1"/>
  <c r="L41" i="1"/>
  <c r="L42" i="1"/>
  <c r="L43" i="1"/>
  <c r="L44" i="1"/>
  <c r="L45" i="1"/>
  <c r="L17" i="1"/>
  <c r="L18" i="1"/>
  <c r="L19" i="1"/>
  <c r="L20" i="1"/>
  <c r="L21" i="1"/>
  <c r="L22" i="1"/>
  <c r="L23" i="1"/>
  <c r="L24" i="1"/>
  <c r="L25" i="1"/>
  <c r="L26" i="1"/>
  <c r="L27" i="1"/>
  <c r="L28" i="1"/>
  <c r="L29" i="1"/>
  <c r="L30" i="1"/>
  <c r="L31" i="1"/>
  <c r="L32" i="1"/>
  <c r="G10" i="7"/>
  <c r="G11" i="7"/>
  <c r="N12" i="7"/>
  <c r="G13" i="7"/>
  <c r="N14" i="7"/>
  <c r="N15" i="7"/>
  <c r="G15" i="7"/>
  <c r="N16" i="7"/>
  <c r="G7" i="7"/>
  <c r="G9" i="7"/>
  <c r="G8" i="7"/>
  <c r="G16" i="7"/>
  <c r="G12" i="7"/>
  <c r="G14" i="7"/>
  <c r="G29" i="7"/>
  <c r="G28" i="7"/>
  <c r="G27" i="7"/>
  <c r="G26" i="7"/>
  <c r="G25" i="7"/>
  <c r="G24" i="7"/>
  <c r="G23" i="7"/>
  <c r="G22" i="7"/>
  <c r="G21" i="7"/>
  <c r="G20" i="7"/>
  <c r="G42" i="7"/>
  <c r="G41" i="7"/>
  <c r="G40" i="7"/>
  <c r="G39" i="7"/>
  <c r="G38" i="7"/>
  <c r="G37" i="7"/>
  <c r="G36" i="7"/>
  <c r="G35" i="7"/>
  <c r="G34" i="7"/>
  <c r="G33" i="7"/>
  <c r="O7" i="3"/>
  <c r="O13" i="3"/>
  <c r="U102" i="1"/>
  <c r="N7" i="3"/>
  <c r="N13" i="3"/>
  <c r="T102" i="1"/>
  <c r="M7" i="3"/>
  <c r="M13" i="3"/>
  <c r="S102" i="1"/>
  <c r="L7" i="3"/>
  <c r="L13" i="3"/>
  <c r="R102" i="1"/>
  <c r="K7" i="3"/>
  <c r="K13" i="3"/>
  <c r="J13" i="3"/>
  <c r="L6" i="1"/>
  <c r="L7" i="1"/>
  <c r="L8" i="1"/>
  <c r="L9" i="1"/>
  <c r="L10" i="1"/>
  <c r="L11" i="1"/>
  <c r="L12" i="1"/>
  <c r="L13" i="1"/>
  <c r="L14" i="1"/>
  <c r="L15" i="1"/>
  <c r="L16" i="1"/>
  <c r="L5" i="1"/>
  <c r="U84" i="1"/>
  <c r="T84" i="1"/>
  <c r="S84" i="1"/>
  <c r="R84" i="1"/>
  <c r="Q84" i="1"/>
  <c r="U67" i="1"/>
  <c r="T67" i="1"/>
  <c r="S67" i="1"/>
  <c r="R67" i="1"/>
  <c r="Q67" i="1"/>
  <c r="Q100" i="1"/>
  <c r="Q81" i="1"/>
  <c r="Q64" i="1"/>
  <c r="L63" i="1"/>
  <c r="Q110" i="1"/>
</calcChain>
</file>

<file path=xl/sharedStrings.xml><?xml version="1.0" encoding="utf-8"?>
<sst xmlns="http://schemas.openxmlformats.org/spreadsheetml/2006/main" count="392" uniqueCount="167">
  <si>
    <t>EG</t>
  </si>
  <si>
    <t>1. OG</t>
  </si>
  <si>
    <t>2. OG</t>
  </si>
  <si>
    <t>3. OG</t>
  </si>
  <si>
    <t>-</t>
  </si>
  <si>
    <t>m²</t>
  </si>
  <si>
    <t>Lagerraum</t>
  </si>
  <si>
    <t>SUMMEN</t>
  </si>
  <si>
    <t>Verkehrsflächen - VF</t>
  </si>
  <si>
    <t>%</t>
  </si>
  <si>
    <t>SUMME</t>
  </si>
  <si>
    <t>m³</t>
  </si>
  <si>
    <t>Brutto-Rauminhalt BRIa ui / oi</t>
  </si>
  <si>
    <t>Hüllfläche</t>
  </si>
  <si>
    <t>unterirdisch</t>
  </si>
  <si>
    <t>oberirdisch</t>
  </si>
  <si>
    <t>Textfelder (Raumbezeichnungen oder Kommentare des Teilnehmers)</t>
  </si>
  <si>
    <t>Werte (Flächen-, Volumen- oder Längenangaben)</t>
  </si>
  <si>
    <r>
      <t xml:space="preserve">Bitte verändern Sie in Ihrem eigenen Interesse </t>
    </r>
    <r>
      <rPr>
        <b/>
        <sz val="11"/>
        <color rgb="FFFF0000"/>
        <rFont val="Calibri"/>
        <family val="2"/>
        <scheme val="minor"/>
      </rPr>
      <t>nicht</t>
    </r>
    <r>
      <rPr>
        <sz val="11"/>
        <color rgb="FFFF0000"/>
        <rFont val="Calibri"/>
        <family val="2"/>
        <scheme val="minor"/>
      </rPr>
      <t xml:space="preserve"> den Aufbau dieser Tabellen!
Bitte nutzen Sie die Möglichkeiten für Rückfragen und die Kommentarfelder in den Tabellen.</t>
    </r>
  </si>
  <si>
    <r>
      <t xml:space="preserve">IST
</t>
    </r>
    <r>
      <rPr>
        <i/>
        <sz val="11"/>
        <color theme="1"/>
        <rFont val="Calibri"/>
        <family val="2"/>
        <scheme val="minor"/>
      </rPr>
      <t>actual</t>
    </r>
  </si>
  <si>
    <r>
      <t xml:space="preserve">Summe Hüllfläche - nur oberirdischer Baukörper
</t>
    </r>
    <r>
      <rPr>
        <i/>
        <sz val="11"/>
        <color theme="1"/>
        <rFont val="Calibri"/>
        <family val="2"/>
        <scheme val="minor"/>
      </rPr>
      <t>total surface - only above ground building volume</t>
    </r>
  </si>
  <si>
    <r>
      <t xml:space="preserve">Summe Hüllfläche - gesamter Baukörper
</t>
    </r>
    <r>
      <rPr>
        <i/>
        <sz val="11"/>
        <color theme="1"/>
        <rFont val="Calibri"/>
        <family val="2"/>
        <scheme val="minor"/>
      </rPr>
      <t>total surface - entire building volume</t>
    </r>
  </si>
  <si>
    <r>
      <rPr>
        <sz val="12"/>
        <color theme="1"/>
        <rFont val="Calibri"/>
        <family val="2"/>
        <scheme val="minor"/>
      </rPr>
      <t xml:space="preserve">Geschossebenen
</t>
    </r>
    <r>
      <rPr>
        <b/>
        <i/>
        <sz val="12"/>
        <color theme="1"/>
        <rFont val="Calibri"/>
        <family val="2"/>
        <scheme val="minor"/>
      </rPr>
      <t/>
    </r>
  </si>
  <si>
    <t>UG</t>
  </si>
  <si>
    <t>1</t>
  </si>
  <si>
    <t>Lfd.Nr</t>
  </si>
  <si>
    <t>2</t>
  </si>
  <si>
    <t>3</t>
  </si>
  <si>
    <t>4</t>
  </si>
  <si>
    <t>5</t>
  </si>
  <si>
    <t>6</t>
  </si>
  <si>
    <t>7</t>
  </si>
  <si>
    <t>8</t>
  </si>
  <si>
    <t>9</t>
  </si>
  <si>
    <t>10</t>
  </si>
  <si>
    <t>11</t>
  </si>
  <si>
    <t>12</t>
  </si>
  <si>
    <t>13</t>
  </si>
  <si>
    <t>SOLL</t>
  </si>
  <si>
    <t>Anzahl</t>
  </si>
  <si>
    <t>m2/ Raum</t>
  </si>
  <si>
    <t>Büro Präsident</t>
  </si>
  <si>
    <t>Büro Finanzen</t>
  </si>
  <si>
    <t>Büro WiMa</t>
  </si>
  <si>
    <t>Büro Vizepräsident</t>
  </si>
  <si>
    <t>Büro WiMa Gestaltung</t>
  </si>
  <si>
    <t>Büro WiMa Schulung</t>
  </si>
  <si>
    <t>Büro WiMa Buchhaltung</t>
  </si>
  <si>
    <t>Druck-/ Kopierraum</t>
  </si>
  <si>
    <t>Serverraum BDG</t>
  </si>
  <si>
    <t>Archiv</t>
  </si>
  <si>
    <t>Post-/ Technikraum</t>
  </si>
  <si>
    <t>14</t>
  </si>
  <si>
    <t>15</t>
  </si>
  <si>
    <t>16</t>
  </si>
  <si>
    <t>17</t>
  </si>
  <si>
    <t>18</t>
  </si>
  <si>
    <t>19</t>
  </si>
  <si>
    <t>20</t>
  </si>
  <si>
    <t>21</t>
  </si>
  <si>
    <t>22</t>
  </si>
  <si>
    <t>23</t>
  </si>
  <si>
    <t>24</t>
  </si>
  <si>
    <t>25</t>
  </si>
  <si>
    <t>26</t>
  </si>
  <si>
    <t>27</t>
  </si>
  <si>
    <t>28</t>
  </si>
  <si>
    <t>29</t>
  </si>
  <si>
    <t>30</t>
  </si>
  <si>
    <t>Dauerausstellung</t>
  </si>
  <si>
    <t>Wechselausstellung</t>
  </si>
  <si>
    <t>Archiv/ Magazin</t>
  </si>
  <si>
    <t>Archiv Mitarbeiter</t>
  </si>
  <si>
    <t>Großraumbüro 1 Schreberjugend</t>
  </si>
  <si>
    <t>Großraumbüro 2 Schreberjugend</t>
  </si>
  <si>
    <t>Server / Drucker Schreberjugend</t>
  </si>
  <si>
    <t>Veranstaltung/ Tagung</t>
  </si>
  <si>
    <t>Tagung/ Besprechung/ Gruppenarbeit 1</t>
  </si>
  <si>
    <t>Cafeteria</t>
  </si>
  <si>
    <t>Küche</t>
  </si>
  <si>
    <t>31</t>
  </si>
  <si>
    <t>32</t>
  </si>
  <si>
    <t>33</t>
  </si>
  <si>
    <t>34</t>
  </si>
  <si>
    <t>35</t>
  </si>
  <si>
    <t>36</t>
  </si>
  <si>
    <t>37</t>
  </si>
  <si>
    <t>38</t>
  </si>
  <si>
    <t>40</t>
  </si>
  <si>
    <t>41</t>
  </si>
  <si>
    <t>42</t>
  </si>
  <si>
    <t>43</t>
  </si>
  <si>
    <t>Tageslager Küche</t>
  </si>
  <si>
    <t>Ausschank</t>
  </si>
  <si>
    <t>Kühllager</t>
  </si>
  <si>
    <t>Büro Küche</t>
  </si>
  <si>
    <t>Lager Küche</t>
  </si>
  <si>
    <t>Eingang/ Garderobe - Veranstaltung</t>
  </si>
  <si>
    <t xml:space="preserve">Eingang - Ausstellung </t>
  </si>
  <si>
    <t>Tagung/ Besprechung/ Gruppenarbeit 2</t>
  </si>
  <si>
    <t>Schreibkraft / Empfang -  Ausstellung</t>
  </si>
  <si>
    <t>Hausmeister</t>
  </si>
  <si>
    <t>Werkstatt</t>
  </si>
  <si>
    <t>Außengerätelager</t>
  </si>
  <si>
    <t>Sanitäranlagen BDG</t>
  </si>
  <si>
    <t>Sanitäranlagen Schreberjugend</t>
  </si>
  <si>
    <t>Sanitäranlagen - Ausstellung/ Veranstaltung</t>
  </si>
  <si>
    <t>44</t>
  </si>
  <si>
    <t>45</t>
  </si>
  <si>
    <t>46</t>
  </si>
  <si>
    <t>47</t>
  </si>
  <si>
    <t>48</t>
  </si>
  <si>
    <t>Sanitäranlagen - Gastronomie</t>
  </si>
  <si>
    <t>Außentoilette</t>
  </si>
  <si>
    <t>Personal WC Küche</t>
  </si>
  <si>
    <t>Umkleide Küche</t>
  </si>
  <si>
    <t>Putzmittel</t>
  </si>
  <si>
    <t>Putzmittel / Lager</t>
  </si>
  <si>
    <t>Nutzungsflächen NUF</t>
  </si>
  <si>
    <r>
      <rPr>
        <b/>
        <sz val="18"/>
        <color theme="1"/>
        <rFont val="Calibri"/>
        <family val="2"/>
        <scheme val="minor"/>
      </rPr>
      <t>Verkehrsflächen VF</t>
    </r>
  </si>
  <si>
    <t>Technikflächen TF</t>
  </si>
  <si>
    <t>IST</t>
  </si>
  <si>
    <t>Netto-Raumfläche NRF</t>
  </si>
  <si>
    <t>zusätzliche Nutzflächen (notfalls auf max. 5 Raumbezeichnungen zusammenfassen)</t>
  </si>
  <si>
    <t>Nutzungsfläche - NUF</t>
  </si>
  <si>
    <t>Technikflächen - TF</t>
  </si>
  <si>
    <t xml:space="preserve"> entwurfsabhängig (Gesamtsumme je Geschossebene möglich)</t>
  </si>
  <si>
    <r>
      <rPr>
        <sz val="11"/>
        <color theme="1"/>
        <rFont val="Calibri"/>
        <family val="2"/>
        <scheme val="minor"/>
      </rPr>
      <t>Platz für erläuternde Kommentare (falls nötig)</t>
    </r>
  </si>
  <si>
    <r>
      <rPr>
        <sz val="11"/>
        <rFont val="Calibri"/>
        <family val="2"/>
        <scheme val="minor"/>
      </rPr>
      <t>Platz für erläuternde Kommentare (falls nötig)</t>
    </r>
  </si>
  <si>
    <t>NRF Netto-Raumflächen (Übertrag)</t>
  </si>
  <si>
    <t>BGF Brutto-Grundflächen</t>
  </si>
  <si>
    <t>Brutto-Grundfläche - BGF</t>
  </si>
  <si>
    <t>BRI Brutto-Rauminhalt</t>
  </si>
  <si>
    <t>Brutto-Rauminhalt BRI je Baukörpers</t>
  </si>
  <si>
    <t>oberirdische Baukörper</t>
  </si>
  <si>
    <t>Hüllflächen</t>
  </si>
  <si>
    <t>unterirdische Baukörper</t>
  </si>
  <si>
    <r>
      <t>senkrechte Hüllflächen</t>
    </r>
    <r>
      <rPr>
        <sz val="11"/>
        <color rgb="FFFF7C80"/>
        <rFont val="Calibri"/>
        <family val="2"/>
        <scheme val="minor"/>
      </rPr>
      <t xml:space="preserve"> - </t>
    </r>
    <r>
      <rPr>
        <b/>
        <sz val="11"/>
        <color rgb="FFFF7C80"/>
        <rFont val="Calibri"/>
        <family val="2"/>
        <scheme val="minor"/>
      </rPr>
      <t>z.B.</t>
    </r>
    <r>
      <rPr>
        <sz val="11"/>
        <color rgb="FFFF7C80"/>
        <rFont val="Calibri"/>
        <family val="2"/>
        <scheme val="minor"/>
      </rPr>
      <t xml:space="preserve"> </t>
    </r>
    <r>
      <rPr>
        <b/>
        <sz val="11"/>
        <color rgb="FFFF7C80"/>
        <rFont val="Calibri"/>
        <family val="2"/>
        <scheme val="minor"/>
      </rPr>
      <t>Außenwände / Fassaden</t>
    </r>
    <r>
      <rPr>
        <b/>
        <sz val="11"/>
        <color theme="1"/>
        <rFont val="Calibri"/>
        <family val="2"/>
        <scheme val="minor"/>
      </rPr>
      <t xml:space="preserve">
</t>
    </r>
    <r>
      <rPr>
        <i/>
        <sz val="11"/>
        <color theme="1"/>
        <rFont val="Calibri"/>
        <family val="2"/>
        <scheme val="minor"/>
      </rPr>
      <t/>
    </r>
  </si>
  <si>
    <r>
      <rPr>
        <sz val="11"/>
        <color rgb="FFFF7C80"/>
        <rFont val="Calibri"/>
        <family val="2"/>
        <scheme val="minor"/>
      </rPr>
      <t>Die Berechnung der Hüllfläche über Umfang / Höhe ist optional. Formeln können durch Werte ersetzt werden.</t>
    </r>
  </si>
  <si>
    <t>Höhe</t>
  </si>
  <si>
    <t>Umfang</t>
  </si>
  <si>
    <r>
      <t xml:space="preserve">waagerechte Hüllflächen - </t>
    </r>
    <r>
      <rPr>
        <b/>
        <sz val="11"/>
        <color theme="1"/>
        <rFont val="Calibri"/>
        <family val="2"/>
        <scheme val="minor"/>
      </rPr>
      <t>Oberseiten</t>
    </r>
    <r>
      <rPr>
        <sz val="11"/>
        <color theme="1"/>
        <rFont val="Calibri"/>
        <family val="2"/>
        <scheme val="minor"/>
      </rPr>
      <t xml:space="preserve">
</t>
    </r>
    <r>
      <rPr>
        <sz val="11"/>
        <color rgb="FFFF7C80"/>
        <rFont val="Calibri"/>
        <family val="2"/>
        <scheme val="minor"/>
      </rPr>
      <t>(z.B. Dach, Terrassen, unterbaute Freibereiche, …)</t>
    </r>
    <r>
      <rPr>
        <sz val="11"/>
        <color theme="1"/>
        <rFont val="Calibri"/>
        <family val="2"/>
        <scheme val="minor"/>
      </rPr>
      <t xml:space="preserve">
</t>
    </r>
    <r>
      <rPr>
        <i/>
        <sz val="11"/>
        <color theme="1"/>
        <rFont val="Calibri"/>
        <family val="2"/>
        <scheme val="minor"/>
      </rPr>
      <t/>
    </r>
  </si>
  <si>
    <r>
      <t xml:space="preserve">waagerechte Hüllflächen - </t>
    </r>
    <r>
      <rPr>
        <b/>
        <sz val="11"/>
        <color theme="1"/>
        <rFont val="Calibri"/>
        <family val="2"/>
        <scheme val="minor"/>
      </rPr>
      <t>Unterseiten</t>
    </r>
    <r>
      <rPr>
        <sz val="11"/>
        <color theme="1"/>
        <rFont val="Calibri"/>
        <family val="2"/>
        <scheme val="minor"/>
      </rPr>
      <t xml:space="preserve">
</t>
    </r>
    <r>
      <rPr>
        <sz val="11"/>
        <color rgb="FFFF7C80"/>
        <rFont val="Calibri"/>
        <family val="2"/>
        <scheme val="minor"/>
      </rPr>
      <t>(z.B. unter auskragenden Baukörpern, Bodenplatte, …)</t>
    </r>
    <r>
      <rPr>
        <i/>
        <sz val="11"/>
        <color theme="1"/>
        <rFont val="Calibri"/>
        <family val="2"/>
        <scheme val="minor"/>
      </rPr>
      <t/>
    </r>
  </si>
  <si>
    <r>
      <rPr>
        <b/>
        <sz val="11"/>
        <color theme="1"/>
        <rFont val="Calibri"/>
        <family val="2"/>
        <scheme val="minor"/>
      </rPr>
      <t>"Standfläche" des oberirdischen Baukörpers / Footprint</t>
    </r>
    <r>
      <rPr>
        <b/>
        <sz val="11"/>
        <color rgb="FFFF7C80"/>
        <rFont val="Calibri"/>
        <family val="2"/>
        <scheme val="minor"/>
      </rPr>
      <t xml:space="preserve"> </t>
    </r>
    <r>
      <rPr>
        <sz val="11"/>
        <color rgb="FFFF7C80"/>
        <rFont val="Calibri"/>
        <family val="2"/>
        <scheme val="minor"/>
      </rPr>
      <t>(= BGF EG )</t>
    </r>
    <r>
      <rPr>
        <sz val="11"/>
        <color theme="1"/>
        <rFont val="Calibri"/>
        <family val="2"/>
        <scheme val="minor"/>
      </rPr>
      <t xml:space="preserve">
</t>
    </r>
    <r>
      <rPr>
        <i/>
        <sz val="11"/>
        <color theme="1"/>
        <rFont val="Calibri"/>
        <family val="2"/>
        <scheme val="minor"/>
      </rPr>
      <t/>
    </r>
  </si>
  <si>
    <t>Diese Tabelle zeigt die wichtigsten Eckdaten des eingereichten Entwurfs, welche aus den gemachten Angaben in den anderen Tabellenblättern resultieren. Bitte überprüfen Sie diese Angaben und korrigieren Sie eventuell fehlende oder fehlerhafte Angaben in den Einzeltabellen.</t>
  </si>
  <si>
    <t>gesamt</t>
  </si>
  <si>
    <t>Verkehrsfläche - VF</t>
  </si>
  <si>
    <t>Technische Funktionsfläche - TF</t>
  </si>
  <si>
    <t>Netto-Raumfläche - NRF</t>
  </si>
  <si>
    <t>Konstruktions-Grundfläche - KGF</t>
  </si>
  <si>
    <t>Anteil an BGF</t>
  </si>
  <si>
    <t>Konstruktionsgrundfläche - KGF</t>
  </si>
  <si>
    <t>Brutto-Grundfläche BGF</t>
  </si>
  <si>
    <t>Brutto-Rauminhalt BRI</t>
  </si>
  <si>
    <r>
      <rPr>
        <sz val="10"/>
        <color theme="1"/>
        <rFont val="Calibri"/>
        <family val="2"/>
        <scheme val="minor"/>
      </rPr>
      <t>A/V - Verhältnis</t>
    </r>
  </si>
  <si>
    <r>
      <t xml:space="preserve"> </t>
    </r>
    <r>
      <rPr>
        <b/>
        <sz val="11"/>
        <color theme="1"/>
        <rFont val="Calibri"/>
        <family val="2"/>
        <scheme val="minor"/>
      </rPr>
      <t>Bezeichnung der Baukörper</t>
    </r>
    <r>
      <rPr>
        <sz val="11"/>
        <color theme="1"/>
        <rFont val="Calibri"/>
        <family val="2"/>
        <scheme val="minor"/>
      </rPr>
      <t xml:space="preserve">
</t>
    </r>
    <r>
      <rPr>
        <sz val="11"/>
        <color rgb="FFFF7C80"/>
        <rFont val="Calibri"/>
        <family val="2"/>
        <scheme val="minor"/>
      </rPr>
      <t>(zur Erläuterung ist eine Skizze beizulegen)</t>
    </r>
    <r>
      <rPr>
        <sz val="11"/>
        <color theme="1"/>
        <rFont val="Calibri"/>
        <family val="2"/>
        <scheme val="minor"/>
      </rPr>
      <t xml:space="preserve">
</t>
    </r>
    <r>
      <rPr>
        <i/>
        <sz val="11"/>
        <color theme="1"/>
        <rFont val="Calibri"/>
        <family val="2"/>
        <scheme val="minor"/>
      </rPr>
      <t/>
    </r>
  </si>
  <si>
    <t>Allgemeine Hinweise</t>
  </si>
  <si>
    <t>Büro Geschäftsführung Schreberjugend</t>
  </si>
  <si>
    <t>Verhältnis  BGF zu NUF</t>
  </si>
  <si>
    <t>NUF Nutzungsflächen (Übertrag)</t>
  </si>
  <si>
    <r>
      <rPr>
        <b/>
        <sz val="8"/>
        <color theme="1"/>
        <rFont val="Calibri"/>
        <family val="2"/>
        <scheme val="minor"/>
      </rPr>
      <t>Anteil an BGF</t>
    </r>
    <r>
      <rPr>
        <b/>
        <sz val="8"/>
        <color theme="1"/>
        <rFont val="Calibri"/>
        <family val="2"/>
        <scheme val="minor"/>
      </rPr>
      <t/>
    </r>
  </si>
  <si>
    <r>
      <rPr>
        <b/>
        <sz val="11"/>
        <color theme="1"/>
        <rFont val="Calibri"/>
        <family val="2"/>
        <scheme val="minor"/>
      </rPr>
      <t>Hüllfläche</t>
    </r>
    <r>
      <rPr>
        <sz val="11"/>
        <color theme="1"/>
        <rFont val="Calibri"/>
        <family val="2"/>
        <scheme val="minor"/>
      </rPr>
      <t xml:space="preserve"> (oberirdischer Baukörper)</t>
    </r>
  </si>
  <si>
    <r>
      <rPr>
        <b/>
        <sz val="11"/>
        <color theme="1"/>
        <rFont val="Calibri"/>
        <family val="2"/>
        <scheme val="minor"/>
      </rPr>
      <t>Hüllfläche</t>
    </r>
    <r>
      <rPr>
        <sz val="11"/>
        <color theme="1"/>
        <rFont val="Calibri"/>
        <family val="2"/>
        <scheme val="minor"/>
      </rPr>
      <t xml:space="preserve"> (gesamter Baukörper)</t>
    </r>
  </si>
  <si>
    <t>Bitte kontrollieren Sie in dem Tabellenblatt "Zusammenfassung" die sich ergebenen 
Flächen- und Volumenkennwerte Ihres Wettbewerbbeitrages auf Korrektheit und Plausibilität!</t>
  </si>
  <si>
    <t>Empfang BDG</t>
  </si>
  <si>
    <t>Büro Geschäftsführung BDG mit Besprechung</t>
  </si>
  <si>
    <t>Teeküche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</si>
</sst>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quot; %&quot;"/>
    <numFmt numFmtId="165" formatCode="#,##0&quot; m&quot;"/>
    <numFmt numFmtId="166" formatCode="#,##0&quot; m²&quot;"/>
    <numFmt numFmtId="167" formatCode="#,##0.00&quot; m&quot;"/>
    <numFmt numFmtId="168" formatCode="#,##0.0&quot; %&quot;"/>
  </numFmts>
  <fonts count="35"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i/>
      <sz val="11"/>
      <color theme="0" tint="-0.34998626667073579"/>
      <name val="Calibri"/>
      <family val="2"/>
      <scheme val="minor"/>
    </font>
    <font>
      <sz val="8"/>
      <color theme="1"/>
      <name val="Calibri"/>
      <family val="2"/>
      <scheme val="minor"/>
    </font>
    <font>
      <b/>
      <sz val="18"/>
      <color theme="1"/>
      <name val="Calibri"/>
      <family val="2"/>
      <scheme val="minor"/>
    </font>
    <font>
      <sz val="18"/>
      <color theme="1"/>
      <name val="Calibri"/>
      <family val="2"/>
      <scheme val="minor"/>
    </font>
    <font>
      <i/>
      <sz val="11"/>
      <color theme="1" tint="0.499984740745262"/>
      <name val="Calibri"/>
      <family val="2"/>
      <scheme val="minor"/>
    </font>
    <font>
      <sz val="9"/>
      <color rgb="FFFF0000"/>
      <name val="Calibri"/>
      <family val="2"/>
      <scheme val="minor"/>
    </font>
    <font>
      <b/>
      <sz val="12"/>
      <color theme="1"/>
      <name val="Calibri"/>
      <family val="2"/>
      <scheme val="minor"/>
    </font>
    <font>
      <b/>
      <sz val="8"/>
      <color theme="1"/>
      <name val="Calibri"/>
      <family val="2"/>
      <scheme val="minor"/>
    </font>
    <font>
      <i/>
      <sz val="10"/>
      <color theme="1"/>
      <name val="Calibri"/>
      <family val="2"/>
      <scheme val="minor"/>
    </font>
    <font>
      <sz val="11"/>
      <color theme="0" tint="-0.34998626667073579"/>
      <name val="Calibri"/>
      <family val="2"/>
      <scheme val="minor"/>
    </font>
    <font>
      <sz val="12"/>
      <color theme="1"/>
      <name val="Calibri"/>
      <family val="2"/>
      <scheme val="minor"/>
    </font>
    <font>
      <b/>
      <sz val="11"/>
      <color rgb="FFFF0000"/>
      <name val="Calibri"/>
      <family val="2"/>
      <scheme val="minor"/>
    </font>
    <font>
      <b/>
      <i/>
      <sz val="10"/>
      <color theme="1"/>
      <name val="Calibri"/>
      <family val="2"/>
      <scheme val="minor"/>
    </font>
    <font>
      <sz val="8"/>
      <color rgb="FFFF9999"/>
      <name val="Calibri"/>
      <family val="2"/>
      <scheme val="minor"/>
    </font>
    <font>
      <i/>
      <sz val="11"/>
      <color rgb="FFFF9999"/>
      <name val="Calibri"/>
      <family val="2"/>
      <scheme val="minor"/>
    </font>
    <font>
      <i/>
      <sz val="10"/>
      <color rgb="FFFF9999"/>
      <name val="Calibri"/>
      <family val="2"/>
      <scheme val="minor"/>
    </font>
    <font>
      <sz val="10"/>
      <color theme="1"/>
      <name val="Calibri"/>
      <family val="2"/>
      <scheme val="minor"/>
    </font>
    <font>
      <b/>
      <i/>
      <sz val="12"/>
      <color theme="1"/>
      <name val="Calibri"/>
      <family val="2"/>
      <scheme val="minor"/>
    </font>
    <font>
      <i/>
      <sz val="11"/>
      <name val="Calibri"/>
      <family val="2"/>
      <scheme val="minor"/>
    </font>
    <font>
      <i/>
      <sz val="11"/>
      <color rgb="FFFF7C80"/>
      <name val="Calibri"/>
      <family val="2"/>
      <scheme val="minor"/>
    </font>
    <font>
      <sz val="11"/>
      <color rgb="FFFF7C80"/>
      <name val="Calibri"/>
      <family val="2"/>
      <scheme val="minor"/>
    </font>
    <font>
      <b/>
      <sz val="11"/>
      <color rgb="FFFF7C80"/>
      <name val="Calibri"/>
      <family val="2"/>
      <scheme val="minor"/>
    </font>
    <font>
      <sz val="9"/>
      <color theme="1"/>
      <name val="Calibri"/>
      <family val="2"/>
      <scheme val="minor"/>
    </font>
    <font>
      <sz val="11"/>
      <name val="Calibri"/>
      <family val="2"/>
      <scheme val="minor"/>
    </font>
    <font>
      <b/>
      <sz val="18"/>
      <color theme="0"/>
      <name val="Calibri"/>
      <family val="2"/>
      <scheme val="minor"/>
    </font>
    <font>
      <u/>
      <sz val="11"/>
      <color theme="10"/>
      <name val="Calibri"/>
      <family val="2"/>
      <scheme val="minor"/>
    </font>
    <font>
      <u/>
      <sz val="11"/>
      <color theme="11"/>
      <name val="Calibri"/>
      <family val="2"/>
      <scheme val="minor"/>
    </font>
    <font>
      <sz val="8"/>
      <name val="Calibri"/>
      <family val="2"/>
      <scheme val="minor"/>
    </font>
  </fonts>
  <fills count="15">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6337778862885"/>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9" tint="0.39997558519241921"/>
        <bgColor indexed="64"/>
      </patternFill>
    </fill>
  </fills>
  <borders count="55">
    <border>
      <left/>
      <right/>
      <top/>
      <bottom/>
      <diagonal/>
    </border>
    <border>
      <left style="thin">
        <color theme="9" tint="-0.249977111117893"/>
      </left>
      <right style="thin">
        <color theme="9" tint="-0.249977111117893"/>
      </right>
      <top style="thin">
        <color theme="9" tint="-0.249977111117893"/>
      </top>
      <bottom style="thin">
        <color theme="9" tint="-0.249977111117893"/>
      </bottom>
      <diagonal/>
    </border>
    <border>
      <left style="thin">
        <color theme="9" tint="-0.249977111117893"/>
      </left>
      <right style="thin">
        <color theme="9" tint="-0.249977111117893"/>
      </right>
      <top/>
      <bottom/>
      <diagonal/>
    </border>
    <border>
      <left/>
      <right/>
      <top style="thin">
        <color theme="9" tint="-0.249977111117893"/>
      </top>
      <bottom style="thin">
        <color theme="9" tint="-0.249977111117893"/>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auto="1"/>
      </right>
      <top style="thin">
        <color auto="1"/>
      </top>
      <bottom style="thin">
        <color auto="1"/>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9" tint="-0.249977111117893"/>
      </left>
      <right/>
      <top style="thin">
        <color theme="9" tint="-0.249977111117893"/>
      </top>
      <bottom style="thin">
        <color theme="9" tint="-0.249977111117893"/>
      </bottom>
      <diagonal/>
    </border>
    <border>
      <left/>
      <right style="thin">
        <color theme="9" tint="-0.249977111117893"/>
      </right>
      <top style="thin">
        <color theme="9" tint="-0.249977111117893"/>
      </top>
      <bottom style="thin">
        <color theme="9" tint="-0.249977111117893"/>
      </bottom>
      <diagonal/>
    </border>
    <border>
      <left style="thin">
        <color theme="0"/>
      </left>
      <right/>
      <top style="thin">
        <color auto="1"/>
      </top>
      <bottom style="thin">
        <color auto="1"/>
      </bottom>
      <diagonal/>
    </border>
    <border>
      <left/>
      <right style="thin">
        <color theme="0"/>
      </right>
      <top style="thin">
        <color auto="1"/>
      </top>
      <bottom style="thin">
        <color auto="1"/>
      </bottom>
      <diagonal/>
    </border>
    <border>
      <left/>
      <right/>
      <top style="thin">
        <color auto="1"/>
      </top>
      <bottom/>
      <diagonal/>
    </border>
    <border>
      <left/>
      <right/>
      <top/>
      <bottom style="thin">
        <color auto="1"/>
      </bottom>
      <diagonal/>
    </border>
    <border>
      <left style="medium">
        <color auto="1"/>
      </left>
      <right style="thin">
        <color theme="0" tint="-0.34998626667073579"/>
      </right>
      <top style="medium">
        <color auto="1"/>
      </top>
      <bottom style="medium">
        <color auto="1"/>
      </bottom>
      <diagonal/>
    </border>
    <border>
      <left style="thin">
        <color theme="0" tint="-0.34998626667073579"/>
      </left>
      <right style="thin">
        <color theme="0" tint="-0.34998626667073579"/>
      </right>
      <top style="medium">
        <color auto="1"/>
      </top>
      <bottom style="medium">
        <color auto="1"/>
      </bottom>
      <diagonal/>
    </border>
    <border>
      <left style="thin">
        <color theme="0" tint="-0.34998626667073579"/>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thick">
        <color rgb="FFFF0000"/>
      </top>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theme="0"/>
      </left>
      <right style="thin">
        <color theme="0"/>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medium">
        <color auto="1"/>
      </left>
      <right style="medium">
        <color auto="1"/>
      </right>
      <top style="thin">
        <color auto="1"/>
      </top>
      <bottom/>
      <diagonal/>
    </border>
    <border>
      <left style="medium">
        <color auto="1"/>
      </left>
      <right style="thin">
        <color auto="1"/>
      </right>
      <top style="thin">
        <color auto="1"/>
      </top>
      <bottom style="thin">
        <color auto="1"/>
      </bottom>
      <diagonal/>
    </border>
  </borders>
  <cellStyleXfs count="215">
    <xf numFmtId="0" fontId="0" fillId="0" borderId="0"/>
    <xf numFmtId="3" fontId="3" fillId="2" borderId="1" applyNumberFormat="0">
      <alignment horizontal="center" vertical="center" wrapText="1"/>
      <protection locked="0"/>
    </xf>
    <xf numFmtId="0" fontId="29" fillId="3" borderId="9" applyNumberFormat="0">
      <alignment horizontal="center" vertical="center" wrapText="1"/>
      <protection locked="0"/>
    </xf>
    <xf numFmtId="3" fontId="3" fillId="7" borderId="1" applyNumberFormat="0">
      <alignment horizontal="center" vertical="center" wrapText="1"/>
      <protection locked="0"/>
    </xf>
    <xf numFmtId="49" fontId="26" fillId="0" borderId="0" applyBorder="0">
      <alignment horizontal="center" vertical="center" wrapText="1"/>
    </xf>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cellStyleXfs>
  <cellXfs count="390">
    <xf numFmtId="0" fontId="0" fillId="0" borderId="0" xfId="0"/>
    <xf numFmtId="49" fontId="0" fillId="0" borderId="0" xfId="0" applyNumberFormat="1" applyAlignment="1">
      <alignment horizontal="center" vertical="center" wrapText="1"/>
    </xf>
    <xf numFmtId="0" fontId="0" fillId="0" borderId="0" xfId="0" applyAlignment="1">
      <alignment horizontal="center" vertical="center" wrapText="1"/>
    </xf>
    <xf numFmtId="3" fontId="0" fillId="0" borderId="0" xfId="0" applyNumberFormat="1" applyAlignment="1">
      <alignment horizontal="center" vertical="center" wrapText="1"/>
    </xf>
    <xf numFmtId="0" fontId="0" fillId="0" borderId="0" xfId="0" applyFill="1" applyAlignment="1">
      <alignment horizontal="center" vertical="center" wrapText="1"/>
    </xf>
    <xf numFmtId="3" fontId="3" fillId="2" borderId="1" xfId="1">
      <alignment horizontal="center" vertical="center" wrapText="1"/>
      <protection locked="0"/>
    </xf>
    <xf numFmtId="49" fontId="5" fillId="0" borderId="0" xfId="0" applyNumberFormat="1"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3" fontId="0" fillId="0" borderId="0" xfId="0" applyNumberFormat="1" applyAlignment="1">
      <alignment horizontal="right" vertical="center" wrapText="1"/>
    </xf>
    <xf numFmtId="49" fontId="0" fillId="0" borderId="0" xfId="0" applyNumberFormat="1" applyAlignment="1">
      <alignment horizontal="center" vertic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3" fontId="0" fillId="4" borderId="0" xfId="0" applyNumberFormat="1" applyFill="1" applyAlignment="1">
      <alignment horizontal="right" vertical="center" wrapText="1"/>
    </xf>
    <xf numFmtId="3" fontId="0" fillId="4" borderId="0" xfId="0" applyNumberFormat="1" applyFill="1" applyAlignment="1">
      <alignment horizontal="center" vertical="center" wrapText="1"/>
    </xf>
    <xf numFmtId="0" fontId="0" fillId="4" borderId="0" xfId="0" applyFill="1" applyAlignment="1">
      <alignment horizontal="center" vertical="center" wrapText="1"/>
    </xf>
    <xf numFmtId="0" fontId="7" fillId="5" borderId="0" xfId="0" applyFont="1" applyFill="1" applyAlignment="1">
      <alignment horizontal="center" vertical="center" wrapText="1"/>
    </xf>
    <xf numFmtId="3" fontId="0" fillId="5" borderId="0" xfId="0" applyNumberFormat="1" applyFill="1" applyAlignment="1">
      <alignment horizontal="center" vertical="center" wrapText="1"/>
    </xf>
    <xf numFmtId="0" fontId="0" fillId="5" borderId="0" xfId="0" applyFill="1" applyAlignment="1">
      <alignment horizontal="center" vertical="center" wrapText="1"/>
    </xf>
    <xf numFmtId="0" fontId="8" fillId="5" borderId="4" xfId="0" applyFont="1" applyFill="1" applyBorder="1" applyAlignment="1">
      <alignment horizontal="center" vertical="center" wrapText="1"/>
    </xf>
    <xf numFmtId="0" fontId="8" fillId="5" borderId="0" xfId="0" applyFont="1" applyFill="1" applyAlignment="1">
      <alignment horizontal="center" vertical="center" wrapText="1"/>
    </xf>
    <xf numFmtId="49" fontId="5" fillId="0" borderId="0" xfId="0" applyNumberFormat="1" applyFont="1" applyAlignment="1">
      <alignment horizontal="center" vertical="center" wrapText="1"/>
    </xf>
    <xf numFmtId="49" fontId="0" fillId="0" borderId="5" xfId="0" applyNumberFormat="1" applyBorder="1" applyAlignment="1">
      <alignment horizontal="center" vertical="center" wrapText="1"/>
    </xf>
    <xf numFmtId="3" fontId="0" fillId="0" borderId="5" xfId="0" applyNumberFormat="1" applyBorder="1" applyAlignment="1">
      <alignment horizontal="right" vertical="center" wrapText="1"/>
    </xf>
    <xf numFmtId="3" fontId="0" fillId="0" borderId="5" xfId="0" applyNumberFormat="1" applyBorder="1" applyAlignment="1">
      <alignment horizontal="center" vertical="center" wrapText="1"/>
    </xf>
    <xf numFmtId="0" fontId="0" fillId="0" borderId="5" xfId="0" applyBorder="1" applyAlignment="1">
      <alignment horizontal="center" vertical="center" wrapText="1"/>
    </xf>
    <xf numFmtId="0" fontId="0" fillId="0" borderId="5" xfId="0" applyFill="1" applyBorder="1" applyAlignment="1">
      <alignment horizontal="center" vertical="center" wrapText="1"/>
    </xf>
    <xf numFmtId="0" fontId="0" fillId="0" borderId="2" xfId="0" applyFill="1" applyBorder="1" applyAlignment="1">
      <alignment vertical="center" textRotation="90" wrapText="1"/>
    </xf>
    <xf numFmtId="49" fontId="9" fillId="5" borderId="0" xfId="0" applyNumberFormat="1" applyFont="1" applyFill="1" applyAlignment="1">
      <alignment horizontal="center" vertical="center" wrapText="1"/>
    </xf>
    <xf numFmtId="0" fontId="0" fillId="0" borderId="8" xfId="0" applyBorder="1" applyAlignment="1">
      <alignment horizontal="center" vertical="center" wrapText="1"/>
    </xf>
    <xf numFmtId="49" fontId="0" fillId="4" borderId="6" xfId="0" applyNumberFormat="1" applyFill="1" applyBorder="1" applyAlignment="1">
      <alignment horizontal="center" vertical="center" wrapText="1"/>
    </xf>
    <xf numFmtId="3" fontId="0" fillId="4" borderId="8" xfId="0" applyNumberFormat="1" applyFill="1" applyBorder="1" applyAlignment="1">
      <alignment horizontal="center" vertical="center" wrapText="1"/>
    </xf>
    <xf numFmtId="0" fontId="0" fillId="4" borderId="8" xfId="0" applyFill="1" applyBorder="1" applyAlignment="1">
      <alignment horizontal="center" vertical="center" wrapText="1"/>
    </xf>
    <xf numFmtId="49" fontId="0" fillId="4" borderId="0" xfId="0" applyNumberFormat="1" applyFill="1" applyAlignment="1">
      <alignment horizontal="center" vertical="center" wrapText="1"/>
    </xf>
    <xf numFmtId="3" fontId="0" fillId="0" borderId="0" xfId="0" applyNumberFormat="1" applyAlignment="1">
      <alignment horizontal="left" vertical="center" wrapText="1"/>
    </xf>
    <xf numFmtId="3" fontId="0" fillId="0" borderId="5" xfId="0" applyNumberFormat="1" applyBorder="1" applyAlignment="1">
      <alignment horizontal="left" vertical="center" wrapText="1"/>
    </xf>
    <xf numFmtId="3" fontId="0" fillId="4" borderId="0" xfId="0" applyNumberFormat="1" applyFill="1" applyAlignment="1">
      <alignment horizontal="left" vertical="center" wrapText="1"/>
    </xf>
    <xf numFmtId="0" fontId="0" fillId="0" borderId="10" xfId="0" applyBorder="1" applyAlignment="1">
      <alignment horizontal="center" vertical="center" wrapText="1"/>
    </xf>
    <xf numFmtId="49" fontId="0" fillId="0" borderId="11" xfId="0" applyNumberFormat="1" applyBorder="1" applyAlignment="1">
      <alignment horizontal="center" vertical="center" wrapText="1"/>
    </xf>
    <xf numFmtId="0" fontId="7" fillId="0" borderId="11" xfId="0" applyFont="1" applyBorder="1" applyAlignment="1">
      <alignment horizontal="center" vertical="center" wrapText="1"/>
    </xf>
    <xf numFmtId="3" fontId="0" fillId="0" borderId="11" xfId="0" applyNumberFormat="1" applyBorder="1" applyAlignment="1">
      <alignment horizontal="right" vertical="center" wrapText="1"/>
    </xf>
    <xf numFmtId="3" fontId="0" fillId="0" borderId="11" xfId="0" applyNumberFormat="1" applyBorder="1" applyAlignment="1">
      <alignment horizontal="left" vertical="center" wrapText="1"/>
    </xf>
    <xf numFmtId="3" fontId="0" fillId="0" borderId="11" xfId="0" applyNumberFormat="1" applyBorder="1" applyAlignment="1">
      <alignment horizontal="center" vertical="center" wrapText="1"/>
    </xf>
    <xf numFmtId="0" fontId="0" fillId="0" borderId="11" xfId="0" applyBorder="1" applyAlignment="1">
      <alignment horizontal="center" vertical="center" wrapText="1"/>
    </xf>
    <xf numFmtId="0" fontId="0" fillId="0" borderId="11" xfId="0" applyFill="1" applyBorder="1" applyAlignment="1">
      <alignment horizontal="center" vertical="center" wrapText="1"/>
    </xf>
    <xf numFmtId="49" fontId="0" fillId="0" borderId="12" xfId="0" applyNumberFormat="1" applyBorder="1" applyAlignment="1">
      <alignment horizontal="center" vertical="center" wrapText="1"/>
    </xf>
    <xf numFmtId="0" fontId="0" fillId="0" borderId="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49" fontId="0" fillId="0" borderId="17" xfId="0" applyNumberFormat="1" applyBorder="1" applyAlignment="1">
      <alignment horizontal="center" vertical="center" wrapText="1"/>
    </xf>
    <xf numFmtId="49" fontId="0" fillId="0" borderId="15" xfId="0" applyNumberFormat="1" applyBorder="1" applyAlignment="1">
      <alignment horizontal="center" vertical="center" wrapText="1"/>
    </xf>
    <xf numFmtId="0" fontId="7" fillId="0" borderId="15" xfId="0" applyFont="1" applyBorder="1" applyAlignment="1">
      <alignment horizontal="center" vertical="center" wrapText="1"/>
    </xf>
    <xf numFmtId="3" fontId="0" fillId="0" borderId="15" xfId="0" applyNumberFormat="1" applyBorder="1" applyAlignment="1">
      <alignment horizontal="right" vertical="center" wrapText="1"/>
    </xf>
    <xf numFmtId="3" fontId="0" fillId="0" borderId="15" xfId="0" applyNumberFormat="1" applyBorder="1" applyAlignment="1">
      <alignment horizontal="left" vertical="center" wrapText="1"/>
    </xf>
    <xf numFmtId="3" fontId="0" fillId="0" borderId="15" xfId="0" applyNumberFormat="1" applyBorder="1" applyAlignment="1">
      <alignment horizontal="center" vertical="center" wrapText="1"/>
    </xf>
    <xf numFmtId="0" fontId="0" fillId="0" borderId="15" xfId="0" applyFill="1" applyBorder="1" applyAlignment="1">
      <alignment horizontal="center" vertical="center" wrapText="1"/>
    </xf>
    <xf numFmtId="0" fontId="0" fillId="0" borderId="18" xfId="0" applyBorder="1" applyAlignment="1">
      <alignment horizontal="center" vertical="center" wrapText="1"/>
    </xf>
    <xf numFmtId="0" fontId="8" fillId="3" borderId="9" xfId="2" applyFont="1">
      <alignment horizontal="center" vertical="center" wrapText="1"/>
      <protection locked="0"/>
    </xf>
    <xf numFmtId="3" fontId="11" fillId="0" borderId="0" xfId="0" applyNumberFormat="1" applyFont="1" applyAlignment="1">
      <alignment horizontal="left" vertical="center" wrapText="1"/>
    </xf>
    <xf numFmtId="3" fontId="11" fillId="0" borderId="11" xfId="0" applyNumberFormat="1" applyFont="1" applyBorder="1" applyAlignment="1">
      <alignment horizontal="left" vertical="center" wrapText="1"/>
    </xf>
    <xf numFmtId="3" fontId="11" fillId="0" borderId="15" xfId="0" applyNumberFormat="1" applyFont="1" applyBorder="1" applyAlignment="1">
      <alignment horizontal="left" vertical="center" wrapText="1"/>
    </xf>
    <xf numFmtId="3" fontId="0" fillId="6" borderId="8" xfId="0" applyNumberFormat="1" applyFill="1" applyBorder="1" applyAlignment="1">
      <alignment horizontal="center" vertical="center" wrapText="1"/>
    </xf>
    <xf numFmtId="3" fontId="6" fillId="0" borderId="0" xfId="0" applyNumberFormat="1" applyFont="1" applyAlignment="1">
      <alignment horizontal="center" vertical="center" wrapText="1"/>
    </xf>
    <xf numFmtId="3" fontId="5" fillId="0" borderId="0" xfId="0" applyNumberFormat="1" applyFont="1" applyBorder="1" applyAlignment="1">
      <alignment horizontal="center" vertical="center" wrapText="1"/>
    </xf>
    <xf numFmtId="3" fontId="5" fillId="0" borderId="0" xfId="0" applyNumberFormat="1" applyFont="1" applyAlignment="1">
      <alignment horizontal="right" vertical="center" wrapText="1"/>
    </xf>
    <xf numFmtId="3" fontId="5" fillId="0" borderId="0" xfId="0" applyNumberFormat="1" applyFont="1" applyAlignment="1">
      <alignment horizontal="left" vertical="center" wrapText="1"/>
    </xf>
    <xf numFmtId="0" fontId="5" fillId="0" borderId="0" xfId="0" applyFont="1" applyFill="1" applyAlignment="1">
      <alignment horizontal="center" vertical="center" wrapText="1"/>
    </xf>
    <xf numFmtId="3" fontId="5" fillId="0" borderId="0" xfId="0" applyNumberFormat="1" applyFont="1" applyAlignment="1">
      <alignment horizontal="center" vertical="center" wrapText="1"/>
    </xf>
    <xf numFmtId="3" fontId="5" fillId="5" borderId="8" xfId="0" applyNumberFormat="1" applyFont="1" applyFill="1" applyBorder="1" applyAlignment="1">
      <alignment horizontal="right" vertical="center" wrapText="1"/>
    </xf>
    <xf numFmtId="3" fontId="5" fillId="5" borderId="8" xfId="0" applyNumberFormat="1" applyFont="1" applyFill="1" applyBorder="1" applyAlignment="1">
      <alignment horizontal="left" vertical="center" wrapText="1"/>
    </xf>
    <xf numFmtId="1" fontId="11" fillId="0" borderId="0" xfId="0" applyNumberFormat="1" applyFont="1" applyAlignment="1">
      <alignment horizontal="right" vertical="center" wrapText="1"/>
    </xf>
    <xf numFmtId="0" fontId="11" fillId="0" borderId="0" xfId="0" applyFont="1" applyAlignment="1">
      <alignment horizontal="center" vertical="center" wrapText="1"/>
    </xf>
    <xf numFmtId="164" fontId="11" fillId="0" borderId="0" xfId="0" applyNumberFormat="1" applyFont="1" applyAlignment="1">
      <alignment horizontal="center" vertical="center" wrapText="1"/>
    </xf>
    <xf numFmtId="0" fontId="13" fillId="5" borderId="0" xfId="0" applyFont="1" applyFill="1" applyAlignment="1">
      <alignment horizontal="center" vertical="center" wrapText="1"/>
    </xf>
    <xf numFmtId="0" fontId="15" fillId="0" borderId="0" xfId="0" applyFont="1" applyAlignment="1">
      <alignment horizontal="center" vertical="center" wrapText="1"/>
    </xf>
    <xf numFmtId="0" fontId="0" fillId="9" borderId="0" xfId="0" applyFill="1" applyAlignment="1">
      <alignment horizontal="center" vertical="center" wrapText="1"/>
    </xf>
    <xf numFmtId="0" fontId="5" fillId="5" borderId="0" xfId="0" applyFont="1" applyFill="1" applyAlignment="1">
      <alignment horizontal="center" vertical="center" wrapText="1"/>
    </xf>
    <xf numFmtId="0" fontId="5" fillId="9" borderId="0" xfId="0" applyFont="1" applyFill="1" applyAlignment="1">
      <alignment horizontal="center" vertical="center" wrapText="1"/>
    </xf>
    <xf numFmtId="0" fontId="20" fillId="0" borderId="0" xfId="0" applyFont="1" applyAlignment="1">
      <alignment horizontal="center" vertical="center" wrapText="1"/>
    </xf>
    <xf numFmtId="3" fontId="0" fillId="9" borderId="0" xfId="0" applyNumberFormat="1" applyFill="1" applyAlignment="1">
      <alignment horizontal="center" vertical="center" wrapText="1"/>
    </xf>
    <xf numFmtId="0" fontId="22" fillId="0" borderId="0" xfId="0" applyFont="1" applyAlignment="1">
      <alignment horizontal="center" vertical="center" wrapText="1"/>
    </xf>
    <xf numFmtId="0" fontId="15" fillId="5" borderId="0" xfId="0" applyFont="1" applyFill="1" applyAlignment="1">
      <alignment horizontal="center" vertical="center" wrapText="1"/>
    </xf>
    <xf numFmtId="0" fontId="12" fillId="0" borderId="0" xfId="0" applyFont="1" applyAlignment="1">
      <alignment vertical="center" wrapText="1"/>
    </xf>
    <xf numFmtId="0" fontId="29" fillId="3" borderId="9" xfId="2" applyAlignment="1">
      <alignment horizontal="center" vertical="center" wrapText="1"/>
      <protection locked="0"/>
    </xf>
    <xf numFmtId="0" fontId="0" fillId="0" borderId="0" xfId="0" applyAlignment="1">
      <alignment horizontal="center" vertical="center"/>
    </xf>
    <xf numFmtId="0" fontId="0" fillId="0" borderId="0" xfId="0" applyAlignment="1">
      <alignment horizontal="left" vertical="center"/>
    </xf>
    <xf numFmtId="49" fontId="26" fillId="0" borderId="0" xfId="4">
      <alignment horizontal="center" vertical="center" wrapText="1"/>
    </xf>
    <xf numFmtId="0" fontId="0" fillId="0" borderId="0" xfId="0" applyAlignment="1">
      <alignment horizontal="left" vertical="center"/>
    </xf>
    <xf numFmtId="168" fontId="15" fillId="5" borderId="0" xfId="0" applyNumberFormat="1" applyFont="1" applyFill="1" applyAlignment="1">
      <alignment horizontal="center" vertical="center" wrapText="1"/>
    </xf>
    <xf numFmtId="0" fontId="29" fillId="3" borderId="9" xfId="2" applyAlignment="1">
      <alignment horizontal="left" vertical="center" wrapText="1"/>
      <protection locked="0"/>
    </xf>
    <xf numFmtId="0" fontId="0" fillId="0" borderId="0" xfId="0" applyBorder="1" applyAlignment="1" applyProtection="1">
      <alignment horizontal="center" vertical="center" wrapText="1"/>
    </xf>
    <xf numFmtId="3" fontId="0" fillId="5" borderId="0" xfId="0" applyNumberFormat="1" applyFill="1" applyAlignment="1" applyProtection="1">
      <alignment horizontal="center" vertical="center" wrapText="1"/>
    </xf>
    <xf numFmtId="0" fontId="0" fillId="5" borderId="0" xfId="0" applyFill="1" applyAlignment="1" applyProtection="1">
      <alignment horizontal="center" vertical="center" wrapText="1"/>
    </xf>
    <xf numFmtId="0" fontId="13" fillId="5" borderId="0" xfId="0" applyFont="1" applyFill="1" applyAlignment="1" applyProtection="1">
      <alignment horizontal="center" vertical="center" wrapText="1"/>
    </xf>
    <xf numFmtId="0" fontId="6" fillId="0" borderId="0" xfId="0" applyFont="1" applyAlignment="1" applyProtection="1">
      <alignment horizontal="center" vertical="center" wrapText="1"/>
    </xf>
    <xf numFmtId="0" fontId="0" fillId="0" borderId="0" xfId="0" applyAlignment="1" applyProtection="1">
      <alignment horizontal="center" vertical="center" wrapText="1"/>
    </xf>
    <xf numFmtId="49" fontId="0" fillId="0" borderId="0" xfId="0" applyNumberFormat="1" applyAlignment="1" applyProtection="1">
      <alignment horizontal="center" vertical="center" wrapText="1"/>
    </xf>
    <xf numFmtId="3" fontId="0" fillId="0" borderId="0" xfId="0" applyNumberFormat="1" applyAlignment="1" applyProtection="1">
      <alignment horizontal="center" vertical="center" wrapText="1"/>
    </xf>
    <xf numFmtId="3" fontId="0" fillId="0" borderId="0" xfId="0" applyNumberFormat="1" applyAlignment="1" applyProtection="1">
      <alignment horizontal="right" vertical="center" wrapText="1"/>
    </xf>
    <xf numFmtId="3" fontId="0" fillId="0" borderId="0" xfId="0" applyNumberFormat="1" applyAlignment="1" applyProtection="1">
      <alignment horizontal="left" vertical="center" wrapText="1"/>
    </xf>
    <xf numFmtId="0" fontId="0" fillId="0" borderId="0" xfId="0" applyFill="1" applyAlignment="1" applyProtection="1">
      <alignment horizontal="center" vertical="center" wrapText="1"/>
    </xf>
    <xf numFmtId="0" fontId="5" fillId="0" borderId="0" xfId="0" applyFont="1" applyAlignment="1" applyProtection="1">
      <alignment horizontal="center" vertical="center" wrapText="1"/>
    </xf>
    <xf numFmtId="0" fontId="0" fillId="0" borderId="0" xfId="0" applyFont="1" applyAlignment="1" applyProtection="1">
      <alignment horizontal="center" vertical="center" wrapText="1"/>
    </xf>
    <xf numFmtId="3" fontId="5" fillId="0" borderId="0" xfId="0" applyNumberFormat="1" applyFont="1" applyBorder="1" applyAlignment="1" applyProtection="1">
      <alignment horizontal="center" vertical="center" wrapText="1"/>
    </xf>
    <xf numFmtId="3" fontId="5" fillId="0" borderId="0" xfId="0" applyNumberFormat="1" applyFont="1" applyAlignment="1" applyProtection="1">
      <alignment horizontal="right" vertical="center" wrapText="1"/>
    </xf>
    <xf numFmtId="3" fontId="5" fillId="0" borderId="0" xfId="0" applyNumberFormat="1" applyFont="1" applyAlignment="1" applyProtection="1">
      <alignment horizontal="left" vertical="center" wrapText="1"/>
    </xf>
    <xf numFmtId="0" fontId="3" fillId="0" borderId="0" xfId="0" applyFont="1" applyFill="1" applyAlignment="1" applyProtection="1">
      <alignment horizontal="center" vertical="center" wrapText="1"/>
    </xf>
    <xf numFmtId="0" fontId="3" fillId="0" borderId="0" xfId="0" applyFont="1" applyAlignment="1" applyProtection="1">
      <alignment horizontal="center" vertical="center" wrapText="1"/>
    </xf>
    <xf numFmtId="166" fontId="3" fillId="0" borderId="0" xfId="0" applyNumberFormat="1" applyFont="1" applyFill="1" applyAlignment="1" applyProtection="1">
      <alignment horizontal="center" vertical="center" wrapText="1"/>
    </xf>
    <xf numFmtId="49" fontId="0" fillId="0" borderId="5" xfId="0" applyNumberFormat="1" applyBorder="1" applyAlignment="1" applyProtection="1">
      <alignment horizontal="center" vertical="center" wrapText="1"/>
    </xf>
    <xf numFmtId="3" fontId="0" fillId="0" borderId="5" xfId="0" applyNumberFormat="1" applyBorder="1" applyAlignment="1" applyProtection="1">
      <alignment horizontal="center" vertical="center" wrapText="1"/>
    </xf>
    <xf numFmtId="3" fontId="0" fillId="0" borderId="5" xfId="0" applyNumberFormat="1" applyBorder="1" applyAlignment="1" applyProtection="1">
      <alignment horizontal="right" vertical="center" wrapText="1"/>
    </xf>
    <xf numFmtId="3" fontId="0" fillId="0" borderId="5" xfId="0" applyNumberFormat="1"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5" xfId="0" applyFill="1" applyBorder="1" applyAlignment="1" applyProtection="1">
      <alignment horizontal="center" vertical="center" wrapText="1"/>
    </xf>
    <xf numFmtId="49" fontId="0" fillId="4" borderId="0" xfId="0" applyNumberFormat="1" applyFill="1" applyAlignment="1" applyProtection="1">
      <alignment horizontal="center" vertical="center" wrapText="1"/>
    </xf>
    <xf numFmtId="3" fontId="0" fillId="4" borderId="0" xfId="0" applyNumberFormat="1" applyFill="1" applyAlignment="1" applyProtection="1">
      <alignment horizontal="center" vertical="center" wrapText="1"/>
    </xf>
    <xf numFmtId="3" fontId="0" fillId="4" borderId="0" xfId="0" applyNumberFormat="1" applyFill="1" applyAlignment="1" applyProtection="1">
      <alignment horizontal="right" vertical="center" wrapText="1"/>
    </xf>
    <xf numFmtId="3" fontId="0" fillId="4" borderId="0" xfId="0" applyNumberFormat="1" applyFill="1" applyAlignment="1" applyProtection="1">
      <alignment horizontal="left" vertical="center" wrapText="1"/>
    </xf>
    <xf numFmtId="0" fontId="0" fillId="4" borderId="0" xfId="0" applyFill="1" applyAlignment="1" applyProtection="1">
      <alignment horizontal="center" vertical="center" wrapText="1"/>
    </xf>
    <xf numFmtId="3" fontId="0" fillId="4" borderId="8" xfId="0" applyNumberFormat="1" applyFill="1" applyBorder="1" applyAlignment="1" applyProtection="1">
      <alignment horizontal="center" vertical="center" wrapText="1"/>
    </xf>
    <xf numFmtId="3" fontId="5" fillId="5" borderId="8" xfId="0" applyNumberFormat="1" applyFont="1" applyFill="1" applyBorder="1" applyAlignment="1" applyProtection="1">
      <alignment horizontal="right" vertical="center" wrapText="1"/>
    </xf>
    <xf numFmtId="3" fontId="5" fillId="5" borderId="8" xfId="0" applyNumberFormat="1" applyFont="1" applyFill="1" applyBorder="1" applyAlignment="1" applyProtection="1">
      <alignment horizontal="left" vertical="center" wrapText="1"/>
    </xf>
    <xf numFmtId="0" fontId="0" fillId="4" borderId="8" xfId="0" applyFill="1" applyBorder="1" applyAlignment="1" applyProtection="1">
      <alignment horizontal="center" vertical="center" wrapText="1"/>
    </xf>
    <xf numFmtId="0" fontId="0" fillId="0" borderId="8" xfId="0" applyBorder="1" applyAlignment="1" applyProtection="1">
      <alignment horizontal="center" vertical="center" wrapText="1"/>
    </xf>
    <xf numFmtId="0" fontId="0" fillId="0" borderId="18" xfId="0" applyBorder="1" applyAlignment="1" applyProtection="1">
      <alignment horizontal="center" vertical="center" wrapText="1"/>
    </xf>
    <xf numFmtId="3" fontId="0" fillId="0" borderId="24" xfId="0" applyNumberFormat="1" applyBorder="1" applyAlignment="1" applyProtection="1">
      <alignment horizontal="center" vertical="center" wrapText="1"/>
    </xf>
    <xf numFmtId="3" fontId="0" fillId="0" borderId="24" xfId="0" applyNumberFormat="1" applyBorder="1" applyAlignment="1" applyProtection="1">
      <alignment horizontal="right" vertical="center" wrapText="1"/>
    </xf>
    <xf numFmtId="3" fontId="0" fillId="0" borderId="24" xfId="0" applyNumberFormat="1" applyBorder="1" applyAlignment="1" applyProtection="1">
      <alignment horizontal="left" vertical="center" wrapText="1"/>
    </xf>
    <xf numFmtId="0" fontId="0" fillId="0" borderId="24" xfId="0"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166" fontId="5" fillId="7" borderId="1" xfId="3" applyNumberFormat="1" applyFont="1" applyProtection="1">
      <alignment horizontal="center" vertical="center" wrapText="1"/>
      <protection locked="0"/>
    </xf>
    <xf numFmtId="0" fontId="0" fillId="13" borderId="10" xfId="0" applyFill="1" applyBorder="1" applyAlignment="1">
      <alignment horizontal="center" vertical="center" wrapText="1"/>
    </xf>
    <xf numFmtId="3" fontId="5" fillId="0" borderId="31" xfId="0" applyNumberFormat="1" applyFont="1" applyBorder="1" applyAlignment="1">
      <alignment horizontal="center" vertical="center" wrapText="1"/>
    </xf>
    <xf numFmtId="3" fontId="5" fillId="0" borderId="32" xfId="0" applyNumberFormat="1" applyFont="1" applyBorder="1" applyAlignment="1">
      <alignment horizontal="center" vertical="center" wrapText="1"/>
    </xf>
    <xf numFmtId="0" fontId="5" fillId="13" borderId="0" xfId="0" applyFont="1" applyFill="1" applyAlignment="1">
      <alignment horizontal="center" vertical="center" wrapText="1"/>
    </xf>
    <xf numFmtId="49" fontId="26" fillId="0" borderId="0" xfId="4">
      <alignment horizontal="center" vertical="center" wrapText="1"/>
    </xf>
    <xf numFmtId="0" fontId="0" fillId="0" borderId="0" xfId="0" applyAlignment="1">
      <alignment horizontal="left" vertical="center"/>
    </xf>
    <xf numFmtId="3" fontId="0" fillId="5" borderId="8" xfId="0" applyNumberFormat="1" applyFill="1" applyBorder="1" applyAlignment="1">
      <alignment horizontal="center" vertical="center" wrapText="1"/>
    </xf>
    <xf numFmtId="0" fontId="29" fillId="3" borderId="9" xfId="2" applyAlignment="1">
      <alignment horizontal="left" vertical="center" wrapText="1"/>
      <protection locked="0"/>
    </xf>
    <xf numFmtId="49" fontId="0" fillId="0" borderId="0" xfId="0" applyNumberFormat="1" applyAlignment="1">
      <alignment horizontal="center" vertical="center" wrapText="1"/>
    </xf>
    <xf numFmtId="3" fontId="5" fillId="5" borderId="7" xfId="0" applyNumberFormat="1" applyFont="1" applyFill="1" applyBorder="1" applyAlignment="1">
      <alignment horizontal="center" vertical="center" wrapText="1"/>
    </xf>
    <xf numFmtId="49" fontId="5" fillId="0" borderId="0" xfId="0" applyNumberFormat="1" applyFont="1" applyAlignment="1">
      <alignment horizontal="center" vertical="center" wrapText="1"/>
    </xf>
    <xf numFmtId="3" fontId="0" fillId="6" borderId="8" xfId="0" applyNumberFormat="1" applyFill="1" applyBorder="1" applyAlignment="1">
      <alignment horizontal="center" vertical="center" wrapText="1"/>
    </xf>
    <xf numFmtId="49" fontId="0" fillId="0" borderId="0" xfId="0" applyNumberFormat="1" applyBorder="1" applyAlignment="1" applyProtection="1">
      <alignment horizontal="center" vertical="center" wrapText="1"/>
    </xf>
    <xf numFmtId="49" fontId="26" fillId="0" borderId="0" xfId="4" applyProtection="1">
      <alignment horizontal="center" vertical="center" wrapText="1"/>
    </xf>
    <xf numFmtId="49" fontId="0" fillId="0" borderId="0" xfId="0" applyNumberFormat="1" applyAlignment="1" applyProtection="1">
      <alignment horizontal="center" vertical="center" wrapText="1"/>
    </xf>
    <xf numFmtId="49" fontId="0" fillId="0" borderId="0" xfId="0" applyNumberFormat="1" applyAlignment="1">
      <alignment horizontal="left" vertical="center" wrapText="1"/>
    </xf>
    <xf numFmtId="49" fontId="0" fillId="0" borderId="12" xfId="0" applyNumberFormat="1" applyBorder="1" applyAlignment="1">
      <alignment horizontal="left" vertical="center" wrapText="1"/>
    </xf>
    <xf numFmtId="49" fontId="0" fillId="0" borderId="17" xfId="0" applyNumberFormat="1" applyBorder="1" applyAlignment="1">
      <alignment horizontal="left" vertical="center" wrapText="1"/>
    </xf>
    <xf numFmtId="0" fontId="11" fillId="0" borderId="0" xfId="0" applyNumberFormat="1" applyFont="1" applyAlignment="1">
      <alignment horizontal="right" vertical="center" wrapText="1"/>
    </xf>
    <xf numFmtId="0" fontId="11" fillId="0" borderId="11" xfId="0" applyNumberFormat="1" applyFont="1" applyBorder="1" applyAlignment="1">
      <alignment horizontal="right" vertical="center" wrapText="1"/>
    </xf>
    <xf numFmtId="0" fontId="11" fillId="0" borderId="15" xfId="0" applyNumberFormat="1" applyFont="1" applyBorder="1" applyAlignment="1">
      <alignment horizontal="right" vertical="center" wrapText="1"/>
    </xf>
    <xf numFmtId="0" fontId="0" fillId="0" borderId="0" xfId="0" applyAlignment="1">
      <alignment horizontal="left" vertical="center"/>
    </xf>
    <xf numFmtId="0" fontId="0" fillId="0" borderId="0" xfId="0" applyAlignment="1" applyProtection="1">
      <alignment horizontal="center" vertical="center" wrapText="1"/>
      <protection locked="0"/>
    </xf>
    <xf numFmtId="49" fontId="0" fillId="0" borderId="0" xfId="0" applyNumberFormat="1" applyAlignment="1" applyProtection="1">
      <alignment horizontal="center" vertical="center" wrapText="1"/>
      <protection locked="0"/>
    </xf>
    <xf numFmtId="0" fontId="8" fillId="3" borderId="28" xfId="2" applyFont="1" applyBorder="1" applyProtection="1">
      <alignment horizontal="center" vertical="center" wrapText="1"/>
      <protection locked="0"/>
    </xf>
    <xf numFmtId="0" fontId="8" fillId="3" borderId="29" xfId="2" applyFont="1" applyBorder="1" applyProtection="1">
      <alignment horizontal="center" vertical="center" wrapText="1"/>
      <protection locked="0"/>
    </xf>
    <xf numFmtId="0" fontId="8" fillId="3" borderId="30" xfId="2" applyFont="1" applyBorder="1" applyProtection="1">
      <alignment horizontal="center" vertical="center" wrapText="1"/>
      <protection locked="0"/>
    </xf>
    <xf numFmtId="3" fontId="3" fillId="2" borderId="1" xfId="1" applyProtection="1">
      <alignment horizontal="center" vertical="center" wrapText="1"/>
      <protection locked="0"/>
    </xf>
    <xf numFmtId="0" fontId="29" fillId="3" borderId="9" xfId="2" applyAlignment="1" applyProtection="1">
      <alignment horizontal="left" vertical="center" wrapText="1"/>
      <protection locked="0"/>
    </xf>
    <xf numFmtId="49" fontId="26" fillId="0" borderId="0" xfId="4" applyProtection="1">
      <alignment horizontal="center" vertical="center" wrapText="1"/>
      <protection locked="0"/>
    </xf>
    <xf numFmtId="3" fontId="0" fillId="2" borderId="1" xfId="1" applyFont="1" applyProtection="1">
      <alignment horizontal="center" vertical="center" wrapText="1"/>
      <protection locked="0"/>
    </xf>
    <xf numFmtId="49" fontId="0" fillId="0" borderId="0" xfId="0" applyNumberFormat="1" applyAlignment="1" applyProtection="1">
      <alignment horizontal="left" vertical="center" wrapText="1"/>
    </xf>
    <xf numFmtId="0" fontId="7" fillId="0" borderId="0" xfId="0" applyFont="1" applyAlignment="1" applyProtection="1">
      <alignment horizontal="center" vertical="center" wrapText="1"/>
    </xf>
    <xf numFmtId="0" fontId="11" fillId="0" borderId="0" xfId="0" applyNumberFormat="1" applyFont="1" applyAlignment="1" applyProtection="1">
      <alignment horizontal="right" vertical="center" wrapText="1"/>
    </xf>
    <xf numFmtId="3" fontId="11" fillId="0" borderId="0" xfId="0" applyNumberFormat="1" applyFont="1" applyAlignment="1" applyProtection="1">
      <alignment horizontal="left" vertical="center" wrapText="1"/>
    </xf>
    <xf numFmtId="49" fontId="0" fillId="0" borderId="0" xfId="0" applyNumberFormat="1" applyFill="1" applyAlignment="1" applyProtection="1">
      <alignment horizontal="center" vertical="center" wrapText="1"/>
    </xf>
    <xf numFmtId="49" fontId="0" fillId="0" borderId="0" xfId="0" applyNumberFormat="1" applyFill="1" applyAlignment="1" applyProtection="1">
      <alignment horizontal="left" vertical="center" wrapText="1"/>
    </xf>
    <xf numFmtId="0" fontId="8" fillId="0" borderId="0" xfId="0" applyFont="1" applyAlignment="1" applyProtection="1">
      <alignment horizontal="center" vertical="center" wrapText="1"/>
    </xf>
    <xf numFmtId="49" fontId="0" fillId="0" borderId="6" xfId="0" applyNumberFormat="1" applyFont="1" applyFill="1" applyBorder="1" applyAlignment="1" applyProtection="1">
      <alignment horizontal="center" vertical="center" wrapText="1"/>
    </xf>
    <xf numFmtId="49" fontId="9" fillId="11" borderId="45" xfId="0" applyNumberFormat="1" applyFont="1" applyFill="1" applyBorder="1" applyAlignment="1" applyProtection="1">
      <alignment horizontal="center" vertical="center" wrapText="1"/>
    </xf>
    <xf numFmtId="0" fontId="7" fillId="5" borderId="0" xfId="0" applyFont="1" applyFill="1" applyAlignment="1" applyProtection="1">
      <alignment horizontal="center" vertical="center" wrapText="1"/>
    </xf>
    <xf numFmtId="0" fontId="7" fillId="5" borderId="45" xfId="0" applyFont="1" applyFill="1" applyBorder="1" applyAlignment="1" applyProtection="1">
      <alignment horizontal="center" vertical="center" wrapText="1"/>
    </xf>
    <xf numFmtId="0" fontId="0" fillId="11" borderId="0" xfId="0" applyFill="1" applyAlignment="1" applyProtection="1">
      <alignment horizontal="center" vertical="center" wrapText="1"/>
    </xf>
    <xf numFmtId="3" fontId="11" fillId="0" borderId="0" xfId="0" applyNumberFormat="1" applyFont="1" applyAlignment="1" applyProtection="1">
      <alignment horizontal="right" vertical="center" wrapText="1"/>
    </xf>
    <xf numFmtId="164" fontId="0" fillId="0" borderId="0" xfId="0" applyNumberFormat="1" applyAlignment="1" applyProtection="1">
      <alignment horizontal="center" vertical="center" wrapText="1"/>
    </xf>
    <xf numFmtId="49" fontId="0" fillId="0" borderId="0" xfId="0" applyNumberFormat="1" applyAlignment="1" applyProtection="1">
      <alignment horizontal="left" vertical="center"/>
    </xf>
    <xf numFmtId="49" fontId="5" fillId="0" borderId="0" xfId="0" applyNumberFormat="1" applyFont="1" applyAlignment="1" applyProtection="1">
      <alignment horizontal="center" vertical="center" wrapText="1"/>
    </xf>
    <xf numFmtId="49" fontId="5" fillId="0" borderId="0" xfId="0" applyNumberFormat="1" applyFont="1" applyAlignment="1" applyProtection="1">
      <alignment horizontal="left" vertical="center" wrapText="1"/>
    </xf>
    <xf numFmtId="49" fontId="26" fillId="0" borderId="0" xfId="4" applyAlignment="1" applyProtection="1">
      <alignment horizontal="center" vertical="center" wrapText="1"/>
    </xf>
    <xf numFmtId="0" fontId="26" fillId="0" borderId="0" xfId="4" applyNumberFormat="1" applyProtection="1">
      <alignment horizontal="center" vertical="center" wrapText="1"/>
    </xf>
    <xf numFmtId="0" fontId="11" fillId="0" borderId="5" xfId="0" applyNumberFormat="1" applyFont="1" applyBorder="1" applyAlignment="1" applyProtection="1">
      <alignment horizontal="right" vertical="center" wrapText="1"/>
    </xf>
    <xf numFmtId="3" fontId="11" fillId="0" borderId="5" xfId="0" applyNumberFormat="1" applyFont="1" applyBorder="1" applyAlignment="1" applyProtection="1">
      <alignment horizontal="left" vertical="center" wrapText="1"/>
    </xf>
    <xf numFmtId="0" fontId="11" fillId="4" borderId="0" xfId="0" applyNumberFormat="1" applyFont="1" applyFill="1" applyAlignment="1" applyProtection="1">
      <alignment horizontal="right" vertical="center" wrapText="1"/>
    </xf>
    <xf numFmtId="3" fontId="11" fillId="4" borderId="0" xfId="0" applyNumberFormat="1" applyFont="1" applyFill="1" applyAlignment="1" applyProtection="1">
      <alignment horizontal="left" vertical="center" wrapText="1"/>
    </xf>
    <xf numFmtId="0" fontId="11" fillId="4" borderId="8" xfId="0" applyNumberFormat="1" applyFont="1" applyFill="1" applyBorder="1" applyAlignment="1" applyProtection="1">
      <alignment horizontal="right" vertical="center" wrapText="1"/>
    </xf>
    <xf numFmtId="3" fontId="11" fillId="4" borderId="8" xfId="0" applyNumberFormat="1" applyFont="1" applyFill="1" applyBorder="1" applyAlignment="1" applyProtection="1">
      <alignment horizontal="left" vertical="center" wrapText="1"/>
    </xf>
    <xf numFmtId="164" fontId="0" fillId="5" borderId="8" xfId="0" applyNumberFormat="1" applyFill="1" applyBorder="1" applyAlignment="1" applyProtection="1">
      <alignment horizontal="center" vertical="center" wrapText="1"/>
    </xf>
    <xf numFmtId="3" fontId="0" fillId="5" borderId="8" xfId="0" applyNumberFormat="1" applyFill="1" applyBorder="1" applyAlignment="1" applyProtection="1">
      <alignment horizontal="center" vertical="center" wrapText="1"/>
    </xf>
    <xf numFmtId="3" fontId="0" fillId="5" borderId="8" xfId="0" applyNumberFormat="1" applyFill="1" applyBorder="1" applyAlignment="1" applyProtection="1">
      <alignment horizontal="right" vertical="center" wrapText="1"/>
    </xf>
    <xf numFmtId="3" fontId="0" fillId="5" borderId="8" xfId="0" applyNumberFormat="1" applyFill="1" applyBorder="1" applyAlignment="1" applyProtection="1">
      <alignment horizontal="left" vertical="center" wrapText="1"/>
    </xf>
    <xf numFmtId="3" fontId="0" fillId="2" borderId="8" xfId="0" applyNumberFormat="1" applyFill="1" applyBorder="1" applyAlignment="1" applyProtection="1">
      <alignment horizontal="center" vertical="center" wrapText="1"/>
    </xf>
    <xf numFmtId="49" fontId="9" fillId="0" borderId="0" xfId="0" applyNumberFormat="1" applyFont="1" applyFill="1" applyAlignment="1" applyProtection="1">
      <alignment horizontal="center" vertical="center" wrapText="1"/>
    </xf>
    <xf numFmtId="49" fontId="9" fillId="5" borderId="45" xfId="0" applyNumberFormat="1" applyFont="1" applyFill="1" applyBorder="1" applyAlignment="1" applyProtection="1">
      <alignment horizontal="center" vertical="center" wrapText="1"/>
    </xf>
    <xf numFmtId="3" fontId="0" fillId="5" borderId="6" xfId="0" applyNumberFormat="1" applyFill="1" applyBorder="1" applyAlignment="1" applyProtection="1">
      <alignment horizontal="center" vertical="center" wrapText="1"/>
    </xf>
    <xf numFmtId="3" fontId="0" fillId="5" borderId="7" xfId="0" applyNumberFormat="1" applyFill="1" applyBorder="1" applyAlignment="1" applyProtection="1">
      <alignment horizontal="center" vertical="center" wrapText="1"/>
    </xf>
    <xf numFmtId="0" fontId="8" fillId="5" borderId="4" xfId="0" applyFont="1" applyFill="1" applyBorder="1" applyAlignment="1" applyProtection="1">
      <alignment horizontal="center" vertical="center" wrapText="1"/>
    </xf>
    <xf numFmtId="49" fontId="0" fillId="0" borderId="0" xfId="0" applyNumberFormat="1" applyBorder="1" applyAlignment="1" applyProtection="1">
      <alignment horizontal="left" vertical="center" wrapText="1"/>
    </xf>
    <xf numFmtId="0" fontId="7" fillId="0" borderId="0" xfId="0" applyFont="1" applyBorder="1" applyAlignment="1" applyProtection="1">
      <alignment horizontal="center" vertical="center" wrapText="1"/>
    </xf>
    <xf numFmtId="0" fontId="11" fillId="0" borderId="0" xfId="0" applyNumberFormat="1" applyFont="1" applyBorder="1" applyAlignment="1" applyProtection="1">
      <alignment horizontal="right" vertical="center" wrapText="1"/>
    </xf>
    <xf numFmtId="3" fontId="11" fillId="0" borderId="0" xfId="0" applyNumberFormat="1" applyFont="1" applyBorder="1" applyAlignment="1" applyProtection="1">
      <alignment horizontal="left" vertical="center" wrapText="1"/>
    </xf>
    <xf numFmtId="3" fontId="0" fillId="0" borderId="0" xfId="0" applyNumberFormat="1" applyBorder="1" applyAlignment="1" applyProtection="1">
      <alignment horizontal="center" vertical="center" wrapText="1"/>
    </xf>
    <xf numFmtId="3" fontId="0" fillId="0" borderId="0" xfId="0" applyNumberFormat="1" applyBorder="1" applyAlignment="1" applyProtection="1">
      <alignment horizontal="right" vertical="center" wrapText="1"/>
    </xf>
    <xf numFmtId="3" fontId="0" fillId="0" borderId="0" xfId="0" applyNumberFormat="1" applyBorder="1" applyAlignment="1" applyProtection="1">
      <alignment horizontal="left" vertical="center" wrapText="1"/>
    </xf>
    <xf numFmtId="0" fontId="0" fillId="0" borderId="0" xfId="0" applyNumberFormat="1" applyBorder="1" applyAlignment="1" applyProtection="1">
      <alignment horizontal="center" vertical="center" wrapText="1"/>
    </xf>
    <xf numFmtId="3" fontId="0" fillId="2" borderId="0" xfId="0" applyNumberFormat="1" applyFill="1" applyBorder="1" applyAlignment="1" applyProtection="1">
      <alignment horizontal="center" vertical="center" wrapText="1"/>
    </xf>
    <xf numFmtId="49" fontId="0" fillId="0" borderId="5" xfId="0" applyNumberFormat="1" applyBorder="1" applyAlignment="1" applyProtection="1">
      <alignment horizontal="left" vertical="center" wrapText="1"/>
    </xf>
    <xf numFmtId="0" fontId="7" fillId="0" borderId="5" xfId="0" applyFont="1" applyBorder="1" applyAlignment="1" applyProtection="1">
      <alignment horizontal="center" vertical="center" wrapText="1"/>
    </xf>
    <xf numFmtId="49" fontId="0" fillId="4" borderId="0" xfId="0" applyNumberFormat="1" applyFill="1" applyAlignment="1" applyProtection="1">
      <alignment horizontal="left" vertical="center" wrapText="1"/>
    </xf>
    <xf numFmtId="0" fontId="7" fillId="4" borderId="0" xfId="0" applyFont="1" applyFill="1" applyAlignment="1" applyProtection="1">
      <alignment horizontal="center" vertical="center" wrapText="1"/>
    </xf>
    <xf numFmtId="49" fontId="0" fillId="4" borderId="6" xfId="0" applyNumberFormat="1" applyFill="1" applyBorder="1" applyAlignment="1" applyProtection="1">
      <alignment horizontal="center" vertical="center" wrapText="1"/>
    </xf>
    <xf numFmtId="49" fontId="0" fillId="4" borderId="8" xfId="0" applyNumberFormat="1" applyFill="1" applyBorder="1" applyAlignment="1" applyProtection="1">
      <alignment horizontal="left" vertical="center" wrapText="1"/>
    </xf>
    <xf numFmtId="0" fontId="7" fillId="4" borderId="8" xfId="0" applyFont="1" applyFill="1" applyBorder="1" applyAlignment="1" applyProtection="1">
      <alignment horizontal="center" vertical="center" wrapText="1"/>
    </xf>
    <xf numFmtId="0" fontId="8" fillId="5" borderId="0" xfId="0" applyFont="1" applyFill="1" applyAlignment="1" applyProtection="1">
      <alignment horizontal="center" vertical="center" wrapText="1"/>
    </xf>
    <xf numFmtId="0" fontId="6" fillId="5" borderId="0" xfId="0" applyFont="1" applyFill="1" applyAlignment="1" applyProtection="1">
      <alignment horizontal="center" vertical="center" wrapText="1"/>
    </xf>
    <xf numFmtId="0" fontId="0" fillId="11" borderId="0" xfId="0" applyFill="1" applyBorder="1" applyAlignment="1" applyProtection="1">
      <alignment horizontal="center" vertical="center" wrapText="1"/>
    </xf>
    <xf numFmtId="49" fontId="0" fillId="0" borderId="12" xfId="0" applyNumberFormat="1" applyBorder="1" applyAlignment="1" applyProtection="1">
      <alignment horizontal="center" vertical="center" wrapText="1"/>
    </xf>
    <xf numFmtId="49" fontId="0" fillId="0" borderId="12" xfId="0" applyNumberFormat="1" applyBorder="1" applyAlignment="1" applyProtection="1">
      <alignment horizontal="left" vertical="center" wrapText="1"/>
    </xf>
    <xf numFmtId="0" fontId="7" fillId="0" borderId="11" xfId="0" applyFont="1" applyBorder="1" applyAlignment="1" applyProtection="1">
      <alignment horizontal="center" vertical="center" wrapText="1"/>
    </xf>
    <xf numFmtId="0" fontId="11" fillId="0" borderId="11" xfId="0" applyNumberFormat="1" applyFont="1" applyBorder="1" applyAlignment="1" applyProtection="1">
      <alignment horizontal="right" vertical="center" wrapText="1"/>
    </xf>
    <xf numFmtId="3" fontId="11" fillId="0" borderId="11" xfId="0" applyNumberFormat="1" applyFont="1" applyBorder="1" applyAlignment="1" applyProtection="1">
      <alignment horizontal="left" vertical="center" wrapText="1"/>
    </xf>
    <xf numFmtId="3" fontId="0" fillId="0" borderId="11" xfId="0" applyNumberFormat="1" applyBorder="1" applyAlignment="1" applyProtection="1">
      <alignment horizontal="center" vertical="center" wrapText="1"/>
    </xf>
    <xf numFmtId="3" fontId="0" fillId="0" borderId="11" xfId="0" applyNumberFormat="1" applyBorder="1" applyAlignment="1" applyProtection="1">
      <alignment horizontal="right" vertical="center" wrapText="1"/>
    </xf>
    <xf numFmtId="3" fontId="0" fillId="0" borderId="11" xfId="0" applyNumberFormat="1" applyBorder="1" applyAlignment="1" applyProtection="1">
      <alignment horizontal="left" vertical="center" wrapText="1"/>
    </xf>
    <xf numFmtId="0" fontId="0" fillId="0" borderId="11" xfId="0" applyBorder="1" applyAlignment="1" applyProtection="1">
      <alignment horizontal="center" vertical="center" wrapText="1"/>
    </xf>
    <xf numFmtId="0" fontId="0" fillId="0" borderId="13" xfId="0" applyBorder="1" applyAlignment="1" applyProtection="1">
      <alignment horizontal="center" vertical="center" wrapText="1"/>
    </xf>
    <xf numFmtId="49" fontId="0" fillId="0" borderId="17" xfId="0" applyNumberFormat="1" applyBorder="1" applyAlignment="1" applyProtection="1">
      <alignment horizontal="center" vertical="center" wrapText="1"/>
    </xf>
    <xf numFmtId="49" fontId="0" fillId="0" borderId="17" xfId="0" applyNumberFormat="1" applyBorder="1" applyAlignment="1" applyProtection="1">
      <alignment horizontal="left" vertical="center" wrapText="1"/>
    </xf>
    <xf numFmtId="0" fontId="7" fillId="0" borderId="10" xfId="0" applyFont="1" applyBorder="1" applyAlignment="1" applyProtection="1">
      <alignment horizontal="center" vertical="center" wrapText="1"/>
    </xf>
    <xf numFmtId="0" fontId="11" fillId="0" borderId="15" xfId="0" applyNumberFormat="1" applyFont="1" applyBorder="1" applyAlignment="1" applyProtection="1">
      <alignment horizontal="right" vertical="center" wrapText="1"/>
    </xf>
    <xf numFmtId="3" fontId="11" fillId="0" borderId="15" xfId="0" applyNumberFormat="1" applyFont="1" applyBorder="1" applyAlignment="1" applyProtection="1">
      <alignment horizontal="left" vertical="center" wrapText="1"/>
    </xf>
    <xf numFmtId="3" fontId="0" fillId="0" borderId="10" xfId="0" applyNumberFormat="1" applyBorder="1" applyAlignment="1" applyProtection="1">
      <alignment horizontal="center" vertical="center" wrapText="1"/>
    </xf>
    <xf numFmtId="3" fontId="0" fillId="0" borderId="10" xfId="0" applyNumberFormat="1" applyBorder="1" applyAlignment="1" applyProtection="1">
      <alignment horizontal="right" vertical="center" wrapText="1"/>
    </xf>
    <xf numFmtId="3" fontId="0" fillId="0" borderId="10" xfId="0" applyNumberFormat="1" applyBorder="1" applyAlignment="1" applyProtection="1">
      <alignment horizontal="left" vertical="center" wrapText="1"/>
    </xf>
    <xf numFmtId="0" fontId="0" fillId="0" borderId="10" xfId="0" applyBorder="1" applyAlignment="1" applyProtection="1">
      <alignment horizontal="center" vertical="center" wrapText="1"/>
    </xf>
    <xf numFmtId="0" fontId="0" fillId="0" borderId="15" xfId="0" applyBorder="1" applyAlignment="1" applyProtection="1">
      <alignment horizontal="center" vertical="center" wrapText="1"/>
    </xf>
    <xf numFmtId="49" fontId="10" fillId="0" borderId="6" xfId="0" applyNumberFormat="1" applyFont="1" applyFill="1" applyBorder="1" applyAlignment="1" applyProtection="1">
      <alignment horizontal="center" vertical="center" wrapText="1"/>
    </xf>
    <xf numFmtId="49" fontId="10" fillId="5" borderId="45" xfId="0" applyNumberFormat="1" applyFont="1" applyFill="1" applyBorder="1" applyAlignment="1" applyProtection="1">
      <alignment horizontal="center" vertical="center" wrapText="1"/>
    </xf>
    <xf numFmtId="0" fontId="0" fillId="0" borderId="14" xfId="0" applyBorder="1" applyAlignment="1" applyProtection="1">
      <alignment horizontal="center" vertical="center" wrapText="1"/>
    </xf>
    <xf numFmtId="49" fontId="31" fillId="0" borderId="6" xfId="0" applyNumberFormat="1" applyFont="1" applyFill="1" applyBorder="1" applyAlignment="1" applyProtection="1">
      <alignment horizontal="center" vertical="center" wrapText="1"/>
    </xf>
    <xf numFmtId="49" fontId="31" fillId="12" borderId="8" xfId="0" applyNumberFormat="1" applyFont="1" applyFill="1" applyBorder="1" applyAlignment="1" applyProtection="1">
      <alignment horizontal="center" vertical="center" wrapText="1"/>
    </xf>
    <xf numFmtId="0" fontId="0" fillId="5" borderId="0" xfId="0" applyFill="1" applyBorder="1" applyAlignment="1" applyProtection="1">
      <alignment horizontal="center" vertical="center" wrapText="1"/>
    </xf>
    <xf numFmtId="0" fontId="25" fillId="5" borderId="0" xfId="0" applyFont="1" applyFill="1" applyAlignment="1" applyProtection="1">
      <alignment horizontal="center" vertical="center" wrapText="1"/>
    </xf>
    <xf numFmtId="0" fontId="0" fillId="12" borderId="0" xfId="0" applyFill="1" applyAlignment="1" applyProtection="1">
      <alignment horizontal="center" vertical="center" wrapText="1"/>
    </xf>
    <xf numFmtId="0" fontId="0" fillId="0" borderId="16" xfId="0" applyBorder="1" applyAlignment="1" applyProtection="1">
      <alignment horizontal="center" vertical="center" wrapText="1"/>
    </xf>
    <xf numFmtId="3" fontId="0" fillId="10" borderId="47" xfId="0" applyNumberFormat="1" applyFill="1" applyBorder="1" applyAlignment="1">
      <alignment horizontal="center" vertical="center" wrapText="1"/>
    </xf>
    <xf numFmtId="3" fontId="0" fillId="0" borderId="47" xfId="0" applyNumberFormat="1" applyBorder="1" applyAlignment="1">
      <alignment horizontal="center" vertical="center" wrapText="1"/>
    </xf>
    <xf numFmtId="3" fontId="15" fillId="5" borderId="48" xfId="0" applyNumberFormat="1" applyFont="1" applyFill="1" applyBorder="1" applyAlignment="1">
      <alignment horizontal="center" vertical="center" wrapText="1"/>
    </xf>
    <xf numFmtId="0" fontId="29" fillId="0" borderId="9" xfId="2" applyFill="1" applyAlignment="1">
      <alignment horizontal="left" vertical="center" wrapText="1"/>
      <protection locked="0"/>
    </xf>
    <xf numFmtId="3" fontId="0" fillId="0" borderId="14" xfId="0" applyNumberFormat="1" applyFill="1" applyBorder="1" applyAlignment="1">
      <alignment horizontal="center" vertical="center" wrapText="1"/>
    </xf>
    <xf numFmtId="3" fontId="0" fillId="0" borderId="10" xfId="0" applyNumberFormat="1" applyFill="1" applyBorder="1" applyAlignment="1">
      <alignment horizontal="center" vertical="center" wrapText="1"/>
    </xf>
    <xf numFmtId="3" fontId="5" fillId="5" borderId="0" xfId="0" applyNumberFormat="1" applyFont="1" applyFill="1" applyBorder="1" applyAlignment="1">
      <alignment horizontal="center" vertical="center" wrapText="1"/>
    </xf>
    <xf numFmtId="3" fontId="5" fillId="9" borderId="0" xfId="0" applyNumberFormat="1" applyFont="1" applyFill="1" applyBorder="1" applyAlignment="1">
      <alignment horizontal="center" vertical="center" wrapText="1"/>
    </xf>
    <xf numFmtId="168" fontId="15" fillId="5" borderId="0" xfId="0" applyNumberFormat="1" applyFont="1" applyFill="1" applyBorder="1" applyAlignment="1">
      <alignment horizontal="center" vertical="center" wrapText="1"/>
    </xf>
    <xf numFmtId="0" fontId="5" fillId="5" borderId="6" xfId="0" applyFont="1" applyFill="1" applyBorder="1" applyAlignment="1">
      <alignment horizontal="center" vertical="center" wrapText="1"/>
    </xf>
    <xf numFmtId="0" fontId="0" fillId="5" borderId="49" xfId="0" applyFill="1" applyBorder="1" applyAlignment="1">
      <alignment horizontal="center" vertical="center" wrapText="1"/>
    </xf>
    <xf numFmtId="0" fontId="0" fillId="12" borderId="49" xfId="0" applyFill="1" applyBorder="1" applyAlignment="1">
      <alignment horizontal="center" vertical="center" wrapText="1"/>
    </xf>
    <xf numFmtId="0" fontId="0" fillId="11" borderId="8" xfId="0" applyFill="1" applyBorder="1" applyAlignment="1">
      <alignment horizontal="center" vertical="center" wrapText="1"/>
    </xf>
    <xf numFmtId="3" fontId="0" fillId="14" borderId="46" xfId="0" applyNumberFormat="1" applyFill="1" applyBorder="1" applyAlignment="1">
      <alignment horizontal="center" vertical="center" wrapText="1"/>
    </xf>
    <xf numFmtId="3" fontId="15" fillId="5" borderId="47" xfId="0" applyNumberFormat="1" applyFont="1" applyFill="1" applyBorder="1" applyAlignment="1">
      <alignment horizontal="center" vertical="center" wrapText="1"/>
    </xf>
    <xf numFmtId="0" fontId="0" fillId="10" borderId="0" xfId="0" applyFill="1" applyBorder="1" applyAlignment="1">
      <alignment horizontal="center" vertical="center" wrapText="1"/>
    </xf>
    <xf numFmtId="0" fontId="15" fillId="5" borderId="0" xfId="0" applyFont="1" applyFill="1" applyBorder="1" applyAlignment="1">
      <alignment horizontal="center" vertical="center" wrapText="1"/>
    </xf>
    <xf numFmtId="49" fontId="0" fillId="4" borderId="0" xfId="0" applyNumberFormat="1" applyFill="1" applyBorder="1" applyAlignment="1">
      <alignment horizontal="center" vertical="center" wrapText="1"/>
    </xf>
    <xf numFmtId="49" fontId="5" fillId="4" borderId="0" xfId="0" applyNumberFormat="1" applyFont="1" applyFill="1" applyBorder="1" applyAlignment="1">
      <alignment horizontal="center" vertical="center" wrapText="1"/>
    </xf>
    <xf numFmtId="3" fontId="0" fillId="4" borderId="0" xfId="0" applyNumberFormat="1" applyFill="1" applyBorder="1" applyAlignment="1">
      <alignment horizontal="center" vertical="center" wrapText="1"/>
    </xf>
    <xf numFmtId="0" fontId="0" fillId="4" borderId="0" xfId="0" applyFill="1" applyBorder="1" applyAlignment="1">
      <alignment horizontal="center" vertical="center" wrapText="1"/>
    </xf>
    <xf numFmtId="3" fontId="0" fillId="6" borderId="0" xfId="0" applyNumberFormat="1" applyFill="1" applyBorder="1" applyAlignment="1">
      <alignment horizontal="center" vertical="center" wrapText="1"/>
    </xf>
    <xf numFmtId="0" fontId="0" fillId="10" borderId="50" xfId="0" applyFont="1" applyFill="1" applyBorder="1" applyAlignment="1">
      <alignment horizontal="center" vertical="center" wrapText="1"/>
    </xf>
    <xf numFmtId="0" fontId="0" fillId="10" borderId="26" xfId="0" applyFill="1" applyBorder="1" applyAlignment="1">
      <alignment horizontal="center" vertical="center" wrapText="1"/>
    </xf>
    <xf numFmtId="3" fontId="0" fillId="10" borderId="46" xfId="0" applyNumberFormat="1" applyFill="1" applyBorder="1" applyAlignment="1">
      <alignment horizontal="center" vertical="center" wrapText="1"/>
    </xf>
    <xf numFmtId="0" fontId="0" fillId="0" borderId="51" xfId="0" applyBorder="1" applyAlignment="1">
      <alignment horizontal="center" vertical="center" wrapText="1"/>
    </xf>
    <xf numFmtId="0" fontId="15" fillId="5" borderId="51" xfId="0" applyFont="1" applyFill="1" applyBorder="1" applyAlignment="1">
      <alignment horizontal="center" vertical="center" wrapText="1"/>
    </xf>
    <xf numFmtId="0" fontId="0" fillId="10" borderId="51" xfId="0" applyFont="1" applyFill="1" applyBorder="1" applyAlignment="1">
      <alignment horizontal="center" vertical="center" wrapText="1"/>
    </xf>
    <xf numFmtId="0" fontId="15" fillId="5" borderId="52" xfId="0" applyFont="1" applyFill="1" applyBorder="1" applyAlignment="1">
      <alignment horizontal="center" vertical="center" wrapText="1"/>
    </xf>
    <xf numFmtId="0" fontId="15" fillId="5" borderId="27" xfId="0" applyFont="1" applyFill="1" applyBorder="1" applyAlignment="1">
      <alignment horizontal="center" vertical="center" wrapText="1"/>
    </xf>
    <xf numFmtId="0" fontId="5" fillId="9" borderId="6" xfId="0" applyFont="1" applyFill="1" applyBorder="1" applyAlignment="1">
      <alignment horizontal="center" vertical="center" wrapText="1"/>
    </xf>
    <xf numFmtId="0" fontId="0" fillId="9" borderId="8" xfId="0" applyFill="1" applyBorder="1" applyAlignment="1">
      <alignment horizontal="center" vertical="center" wrapText="1"/>
    </xf>
    <xf numFmtId="3" fontId="0" fillId="0" borderId="47" xfId="0" applyNumberFormat="1" applyFill="1" applyBorder="1" applyAlignment="1">
      <alignment horizontal="center" vertical="center" wrapText="1"/>
    </xf>
    <xf numFmtId="3" fontId="0" fillId="8" borderId="50" xfId="0" applyNumberFormat="1" applyFill="1" applyBorder="1" applyAlignment="1">
      <alignment horizontal="center" vertical="center" wrapText="1"/>
    </xf>
    <xf numFmtId="3" fontId="0" fillId="0" borderId="51" xfId="0" applyNumberFormat="1" applyFill="1" applyBorder="1" applyAlignment="1">
      <alignment horizontal="center" vertical="center" wrapText="1"/>
    </xf>
    <xf numFmtId="3" fontId="0" fillId="10" borderId="50" xfId="0" applyNumberFormat="1" applyFill="1" applyBorder="1" applyAlignment="1">
      <alignment horizontal="center" vertical="center" wrapText="1"/>
    </xf>
    <xf numFmtId="3" fontId="0" fillId="0" borderId="51" xfId="0" applyNumberFormat="1" applyBorder="1" applyAlignment="1">
      <alignment horizontal="center" vertical="center" wrapText="1"/>
    </xf>
    <xf numFmtId="3" fontId="15" fillId="5" borderId="51" xfId="0" applyNumberFormat="1" applyFont="1" applyFill="1" applyBorder="1" applyAlignment="1">
      <alignment horizontal="center" vertical="center" wrapText="1"/>
    </xf>
    <xf numFmtId="3" fontId="0" fillId="10" borderId="51" xfId="0" applyNumberFormat="1" applyFill="1" applyBorder="1" applyAlignment="1">
      <alignment horizontal="center" vertical="center" wrapText="1"/>
    </xf>
    <xf numFmtId="4" fontId="15" fillId="5" borderId="52" xfId="0" applyNumberFormat="1" applyFont="1" applyFill="1" applyBorder="1" applyAlignment="1">
      <alignment horizontal="center" vertical="center" wrapText="1"/>
    </xf>
    <xf numFmtId="3" fontId="5" fillId="0" borderId="32" xfId="0" applyNumberFormat="1" applyFont="1" applyFill="1" applyBorder="1" applyAlignment="1">
      <alignment horizontal="center" vertical="center" wrapText="1"/>
    </xf>
    <xf numFmtId="3" fontId="5" fillId="10" borderId="53" xfId="0" applyNumberFormat="1" applyFont="1" applyFill="1" applyBorder="1" applyAlignment="1">
      <alignment horizontal="center" vertical="center" wrapText="1"/>
    </xf>
    <xf numFmtId="4" fontId="19" fillId="5" borderId="32" xfId="0" applyNumberFormat="1" applyFont="1" applyFill="1" applyBorder="1" applyAlignment="1">
      <alignment horizontal="center" vertical="center" wrapText="1"/>
    </xf>
    <xf numFmtId="3" fontId="5" fillId="10" borderId="32" xfId="0" applyNumberFormat="1" applyFont="1" applyFill="1" applyBorder="1" applyAlignment="1">
      <alignment horizontal="center" vertical="center" wrapText="1"/>
    </xf>
    <xf numFmtId="3" fontId="19" fillId="5" borderId="33" xfId="0" applyNumberFormat="1" applyFont="1" applyFill="1" applyBorder="1" applyAlignment="1">
      <alignment horizontal="center" vertical="center" wrapText="1"/>
    </xf>
    <xf numFmtId="3" fontId="0" fillId="9" borderId="45" xfId="0" applyNumberFormat="1" applyFill="1" applyBorder="1" applyAlignment="1">
      <alignment horizontal="center" vertical="center" wrapText="1"/>
    </xf>
    <xf numFmtId="3" fontId="0" fillId="9" borderId="6" xfId="0" applyNumberFormat="1" applyFill="1" applyBorder="1" applyAlignment="1">
      <alignment horizontal="center" vertical="center" wrapText="1"/>
    </xf>
    <xf numFmtId="3" fontId="5" fillId="9" borderId="54" xfId="0" applyNumberFormat="1" applyFont="1" applyFill="1" applyBorder="1" applyAlignment="1">
      <alignment horizontal="center" vertical="center" wrapText="1"/>
    </xf>
    <xf numFmtId="3" fontId="0" fillId="2" borderId="1" xfId="1" applyFont="1" applyAlignment="1">
      <alignment horizontal="center" vertical="center" wrapText="1"/>
      <protection locked="0"/>
    </xf>
    <xf numFmtId="3" fontId="0" fillId="8" borderId="1" xfId="1" applyFont="1" applyFill="1" applyAlignment="1">
      <alignment horizontal="center" vertical="center" wrapText="1"/>
      <protection locked="0"/>
    </xf>
    <xf numFmtId="3" fontId="3" fillId="8" borderId="1" xfId="1" applyFill="1" applyProtection="1">
      <alignment horizontal="center" vertical="center" wrapText="1"/>
      <protection locked="0"/>
    </xf>
    <xf numFmtId="3" fontId="0" fillId="8" borderId="8" xfId="0" applyNumberFormat="1" applyFill="1" applyBorder="1" applyAlignment="1" applyProtection="1">
      <alignment horizontal="center" vertical="center" wrapText="1"/>
    </xf>
    <xf numFmtId="3" fontId="0" fillId="8" borderId="0" xfId="0" applyNumberFormat="1" applyFill="1" applyBorder="1" applyAlignment="1" applyProtection="1">
      <alignment horizontal="center" vertical="center" wrapText="1"/>
    </xf>
    <xf numFmtId="3" fontId="3" fillId="8" borderId="1" xfId="1" applyFill="1">
      <alignment horizontal="center" vertical="center" wrapText="1"/>
      <protection locked="0"/>
    </xf>
    <xf numFmtId="0" fontId="10" fillId="0" borderId="42" xfId="0" applyFont="1" applyBorder="1" applyAlignment="1">
      <alignment horizontal="center" vertical="center" wrapText="1"/>
    </xf>
    <xf numFmtId="0" fontId="10" fillId="0" borderId="43" xfId="0" applyFont="1" applyBorder="1" applyAlignment="1">
      <alignment horizontal="center" vertical="center"/>
    </xf>
    <xf numFmtId="0" fontId="10" fillId="0" borderId="44" xfId="0" applyFont="1" applyBorder="1" applyAlignment="1">
      <alignment horizontal="center" vertical="center"/>
    </xf>
    <xf numFmtId="0" fontId="0" fillId="0" borderId="0" xfId="0" applyAlignment="1">
      <alignment horizontal="left" vertical="center"/>
    </xf>
    <xf numFmtId="0" fontId="4" fillId="0" borderId="35"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49" fontId="27" fillId="0" borderId="6" xfId="4" applyFont="1" applyBorder="1">
      <alignment horizontal="center" vertical="center" wrapText="1"/>
    </xf>
    <xf numFmtId="49" fontId="26" fillId="0" borderId="8" xfId="4" applyFont="1" applyBorder="1">
      <alignment horizontal="center" vertical="center" wrapText="1"/>
    </xf>
    <xf numFmtId="49" fontId="26" fillId="0" borderId="7" xfId="4" applyFont="1" applyBorder="1">
      <alignment horizontal="center" vertical="center" wrapText="1"/>
    </xf>
    <xf numFmtId="0" fontId="21" fillId="0" borderId="0" xfId="0" applyFont="1" applyBorder="1" applyAlignment="1">
      <alignment horizontal="center" vertical="center" wrapText="1"/>
    </xf>
    <xf numFmtId="3" fontId="11" fillId="5" borderId="6" xfId="0" applyNumberFormat="1" applyFont="1" applyFill="1" applyBorder="1" applyAlignment="1" applyProtection="1">
      <alignment horizontal="center" vertical="center" wrapText="1"/>
    </xf>
    <xf numFmtId="3" fontId="11" fillId="5" borderId="7" xfId="0" applyNumberFormat="1" applyFont="1" applyFill="1" applyBorder="1" applyAlignment="1" applyProtection="1">
      <alignment horizontal="center" vertical="center" wrapText="1"/>
    </xf>
    <xf numFmtId="3" fontId="0" fillId="5" borderId="6" xfId="0" applyNumberFormat="1" applyFill="1" applyBorder="1" applyAlignment="1" applyProtection="1">
      <alignment horizontal="center" vertical="center" wrapText="1"/>
    </xf>
    <xf numFmtId="3" fontId="0" fillId="5" borderId="8" xfId="0" applyNumberFormat="1" applyFill="1" applyBorder="1" applyAlignment="1" applyProtection="1">
      <alignment horizontal="center" vertical="center" wrapText="1"/>
    </xf>
    <xf numFmtId="3" fontId="0" fillId="5" borderId="7" xfId="0" applyNumberFormat="1" applyFill="1" applyBorder="1" applyAlignment="1" applyProtection="1">
      <alignment horizontal="center" vertical="center" wrapText="1"/>
    </xf>
    <xf numFmtId="3" fontId="2" fillId="2" borderId="1" xfId="1" applyFont="1" applyProtection="1">
      <alignment horizontal="center" vertical="center" wrapText="1"/>
      <protection locked="0"/>
    </xf>
    <xf numFmtId="3" fontId="17" fillId="2" borderId="1" xfId="1" applyFont="1" applyProtection="1">
      <alignment horizontal="center" vertical="center" wrapText="1"/>
      <protection locked="0"/>
    </xf>
    <xf numFmtId="3" fontId="11" fillId="5" borderId="0" xfId="0" applyNumberFormat="1"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3" fontId="30" fillId="5" borderId="6" xfId="0" applyNumberFormat="1" applyFont="1" applyFill="1" applyBorder="1" applyAlignment="1" applyProtection="1">
      <alignment horizontal="center" vertical="center" wrapText="1"/>
    </xf>
    <xf numFmtId="3" fontId="30" fillId="5" borderId="8" xfId="0" applyNumberFormat="1" applyFont="1" applyFill="1" applyBorder="1" applyAlignment="1" applyProtection="1">
      <alignment horizontal="center" vertical="center" wrapText="1"/>
    </xf>
    <xf numFmtId="3" fontId="30" fillId="5" borderId="7" xfId="0" applyNumberFormat="1" applyFont="1" applyFill="1" applyBorder="1" applyAlignment="1" applyProtection="1">
      <alignment horizontal="center" vertical="center" wrapText="1"/>
    </xf>
    <xf numFmtId="49" fontId="0" fillId="0" borderId="26" xfId="0" applyNumberFormat="1" applyBorder="1" applyAlignment="1">
      <alignment horizontal="center" vertical="center" wrapText="1"/>
    </xf>
    <xf numFmtId="49" fontId="0" fillId="0" borderId="0" xfId="0" applyNumberFormat="1" applyAlignment="1">
      <alignment horizontal="center" vertical="center" wrapText="1"/>
    </xf>
    <xf numFmtId="49" fontId="9" fillId="5" borderId="0" xfId="0" applyNumberFormat="1" applyFont="1" applyFill="1" applyAlignment="1">
      <alignment horizontal="center" vertical="center" wrapText="1"/>
    </xf>
    <xf numFmtId="49" fontId="10" fillId="5" borderId="0" xfId="0" applyNumberFormat="1" applyFont="1" applyFill="1" applyAlignment="1">
      <alignment horizontal="center" vertical="center" wrapText="1"/>
    </xf>
    <xf numFmtId="3" fontId="5" fillId="5" borderId="6" xfId="0" applyNumberFormat="1" applyFont="1" applyFill="1" applyBorder="1" applyAlignment="1">
      <alignment horizontal="center" vertical="center" wrapText="1"/>
    </xf>
    <xf numFmtId="3" fontId="5" fillId="5" borderId="7" xfId="0" applyNumberFormat="1" applyFont="1" applyFill="1" applyBorder="1" applyAlignment="1">
      <alignment horizontal="center" vertical="center" wrapText="1"/>
    </xf>
    <xf numFmtId="49" fontId="5" fillId="4" borderId="8" xfId="0" applyNumberFormat="1" applyFont="1" applyFill="1" applyBorder="1" applyAlignment="1">
      <alignment horizontal="center" vertical="center" wrapText="1"/>
    </xf>
    <xf numFmtId="49" fontId="5" fillId="0" borderId="0" xfId="0" applyNumberFormat="1" applyFont="1" applyAlignment="1">
      <alignment horizontal="center" vertical="center" wrapText="1"/>
    </xf>
    <xf numFmtId="0" fontId="13" fillId="5" borderId="6"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7" xfId="0" applyFont="1" applyFill="1" applyBorder="1" applyAlignment="1">
      <alignment horizontal="center" vertical="center" wrapText="1"/>
    </xf>
    <xf numFmtId="3" fontId="0" fillId="6" borderId="8" xfId="0" applyNumberFormat="1" applyFill="1" applyBorder="1" applyAlignment="1">
      <alignment horizontal="center" vertical="center" wrapText="1"/>
    </xf>
    <xf numFmtId="49" fontId="0" fillId="0" borderId="0" xfId="0" applyNumberFormat="1" applyFont="1" applyAlignment="1" applyProtection="1">
      <alignment horizontal="center" vertical="center" wrapText="1"/>
    </xf>
    <xf numFmtId="165" fontId="3" fillId="7" borderId="22" xfId="3" applyNumberFormat="1" applyBorder="1" applyAlignment="1" applyProtection="1">
      <alignment horizontal="center" vertical="center" wrapText="1"/>
      <protection locked="0"/>
    </xf>
    <xf numFmtId="165" fontId="3" fillId="7" borderId="23" xfId="3" applyNumberFormat="1" applyBorder="1" applyAlignment="1" applyProtection="1">
      <alignment horizontal="center" vertical="center" wrapText="1"/>
      <protection locked="0"/>
    </xf>
    <xf numFmtId="167" fontId="3" fillId="7" borderId="22" xfId="3" applyNumberFormat="1" applyBorder="1" applyAlignment="1" applyProtection="1">
      <alignment horizontal="center" vertical="center" wrapText="1"/>
      <protection locked="0"/>
    </xf>
    <xf numFmtId="167" fontId="3" fillId="7" borderId="23" xfId="3" applyNumberFormat="1" applyBorder="1" applyAlignment="1" applyProtection="1">
      <alignment horizontal="center" vertical="center" wrapText="1"/>
      <protection locked="0"/>
    </xf>
    <xf numFmtId="3" fontId="3" fillId="7" borderId="22" xfId="3" applyBorder="1" applyAlignment="1" applyProtection="1">
      <alignment horizontal="center" vertical="center" wrapText="1"/>
      <protection locked="0"/>
    </xf>
    <xf numFmtId="3" fontId="3" fillId="7" borderId="3" xfId="3" applyBorder="1" applyAlignment="1" applyProtection="1">
      <alignment horizontal="center" vertical="center" wrapText="1"/>
      <protection locked="0"/>
    </xf>
    <xf numFmtId="3" fontId="3" fillId="7" borderId="23" xfId="3" applyBorder="1" applyAlignment="1" applyProtection="1">
      <alignment horizontal="center" vertical="center" wrapText="1"/>
      <protection locked="0"/>
    </xf>
    <xf numFmtId="3" fontId="3" fillId="2" borderId="22" xfId="1" applyBorder="1" applyAlignment="1" applyProtection="1">
      <alignment horizontal="center" vertical="center" wrapText="1"/>
      <protection locked="0"/>
    </xf>
    <xf numFmtId="3" fontId="3" fillId="2" borderId="3" xfId="1" applyBorder="1" applyAlignment="1" applyProtection="1">
      <alignment horizontal="center" vertical="center" wrapText="1"/>
      <protection locked="0"/>
    </xf>
    <xf numFmtId="3" fontId="3" fillId="2" borderId="23" xfId="1" applyBorder="1" applyAlignment="1" applyProtection="1">
      <alignment horizontal="center" vertical="center" wrapText="1"/>
      <protection locked="0"/>
    </xf>
    <xf numFmtId="165" fontId="3" fillId="2" borderId="22" xfId="1" applyNumberFormat="1" applyBorder="1" applyAlignment="1" applyProtection="1">
      <alignment horizontal="center" vertical="center" wrapText="1"/>
      <protection locked="0"/>
    </xf>
    <xf numFmtId="165" fontId="3" fillId="2" borderId="3" xfId="1" applyNumberFormat="1" applyBorder="1" applyAlignment="1" applyProtection="1">
      <alignment horizontal="center" vertical="center" wrapText="1"/>
      <protection locked="0"/>
    </xf>
    <xf numFmtId="165" fontId="3" fillId="2" borderId="23" xfId="1" applyNumberFormat="1" applyBorder="1" applyAlignment="1" applyProtection="1">
      <alignment horizontal="center" vertical="center" wrapText="1"/>
      <protection locked="0"/>
    </xf>
    <xf numFmtId="167" fontId="3" fillId="2" borderId="22" xfId="1" applyNumberFormat="1" applyBorder="1" applyAlignment="1" applyProtection="1">
      <alignment horizontal="center" vertical="center" wrapText="1"/>
      <protection locked="0"/>
    </xf>
    <xf numFmtId="167" fontId="3" fillId="2" borderId="3" xfId="1" applyNumberFormat="1" applyBorder="1" applyAlignment="1" applyProtection="1">
      <alignment horizontal="center" vertical="center" wrapText="1"/>
      <protection locked="0"/>
    </xf>
    <xf numFmtId="167" fontId="3" fillId="2" borderId="23" xfId="1" applyNumberFormat="1" applyBorder="1" applyAlignment="1" applyProtection="1">
      <alignment horizontal="center" vertical="center" wrapText="1"/>
      <protection locked="0"/>
    </xf>
    <xf numFmtId="166" fontId="5" fillId="2" borderId="1" xfId="1" applyNumberFormat="1" applyFont="1" applyProtection="1">
      <alignment horizontal="center" vertical="center" wrapText="1"/>
      <protection locked="0"/>
    </xf>
    <xf numFmtId="0" fontId="29" fillId="3" borderId="9" xfId="2" applyAlignment="1">
      <alignment horizontal="left" vertical="center" wrapText="1"/>
      <protection locked="0"/>
    </xf>
    <xf numFmtId="3" fontId="0" fillId="2" borderId="22" xfId="1" applyFont="1" applyBorder="1" applyAlignment="1" applyProtection="1">
      <alignment horizontal="center" vertical="center" wrapText="1"/>
      <protection locked="0"/>
    </xf>
    <xf numFmtId="167" fontId="0" fillId="7" borderId="22" xfId="3" applyNumberFormat="1" applyFont="1" applyBorder="1" applyAlignment="1" applyProtection="1">
      <alignment horizontal="center" vertical="center" wrapText="1"/>
      <protection locked="0"/>
    </xf>
    <xf numFmtId="166" fontId="5" fillId="6" borderId="24" xfId="0" applyNumberFormat="1" applyFont="1" applyFill="1" applyBorder="1" applyAlignment="1" applyProtection="1">
      <alignment horizontal="center" vertical="center" wrapText="1"/>
    </xf>
    <xf numFmtId="0" fontId="5" fillId="6" borderId="8" xfId="0" applyFont="1" applyFill="1" applyBorder="1" applyAlignment="1" applyProtection="1">
      <alignment horizontal="center" vertical="center" wrapText="1"/>
    </xf>
    <xf numFmtId="166" fontId="5" fillId="6" borderId="8" xfId="0" applyNumberFormat="1" applyFont="1" applyFill="1" applyBorder="1" applyAlignment="1" applyProtection="1">
      <alignment horizontal="center" vertical="center" wrapText="1"/>
    </xf>
    <xf numFmtId="49" fontId="5" fillId="4" borderId="6" xfId="0" applyNumberFormat="1" applyFont="1" applyFill="1" applyBorder="1" applyAlignment="1" applyProtection="1">
      <alignment horizontal="center" vertical="center" wrapText="1"/>
    </xf>
    <xf numFmtId="49" fontId="5" fillId="4" borderId="8" xfId="0" applyNumberFormat="1" applyFont="1" applyFill="1" applyBorder="1" applyAlignment="1" applyProtection="1">
      <alignment horizontal="center" vertical="center" wrapText="1"/>
    </xf>
    <xf numFmtId="49" fontId="5" fillId="0" borderId="6" xfId="0" applyNumberFormat="1" applyFont="1" applyBorder="1" applyAlignment="1" applyProtection="1">
      <alignment horizontal="center" vertical="center" wrapText="1"/>
    </xf>
    <xf numFmtId="49" fontId="5" fillId="0" borderId="8" xfId="0" applyNumberFormat="1" applyFont="1" applyBorder="1" applyAlignment="1" applyProtection="1">
      <alignment horizontal="center" vertical="center" wrapText="1"/>
    </xf>
    <xf numFmtId="49" fontId="5" fillId="0" borderId="25" xfId="0" applyNumberFormat="1" applyFont="1" applyBorder="1" applyAlignment="1" applyProtection="1">
      <alignment horizontal="center" vertical="center" wrapText="1"/>
    </xf>
    <xf numFmtId="49" fontId="0" fillId="0" borderId="0" xfId="0" applyNumberFormat="1" applyAlignment="1" applyProtection="1">
      <alignment horizontal="center" vertical="center" wrapText="1"/>
    </xf>
    <xf numFmtId="49" fontId="0" fillId="0" borderId="26" xfId="0" applyNumberFormat="1" applyBorder="1" applyAlignment="1" applyProtection="1">
      <alignment horizontal="center" vertical="center" wrapText="1"/>
    </xf>
    <xf numFmtId="166" fontId="0" fillId="6" borderId="8" xfId="0" applyNumberFormat="1" applyFill="1" applyBorder="1" applyAlignment="1" applyProtection="1">
      <alignment horizontal="center" vertical="center" wrapText="1"/>
    </xf>
    <xf numFmtId="166" fontId="3" fillId="0" borderId="0" xfId="3" applyNumberFormat="1" applyFont="1" applyFill="1" applyBorder="1" applyAlignment="1" applyProtection="1">
      <alignment horizontal="center" vertical="center" wrapText="1"/>
    </xf>
    <xf numFmtId="166" fontId="3" fillId="2" borderId="22" xfId="1" applyNumberFormat="1" applyFont="1" applyBorder="1" applyAlignment="1" applyProtection="1">
      <alignment horizontal="center" vertical="center" wrapText="1"/>
      <protection locked="0"/>
    </xf>
    <xf numFmtId="166" fontId="3" fillId="2" borderId="3" xfId="1" applyNumberFormat="1" applyFont="1" applyBorder="1" applyAlignment="1" applyProtection="1">
      <alignment horizontal="center" vertical="center" wrapText="1"/>
      <protection locked="0"/>
    </xf>
    <xf numFmtId="166" fontId="3" fillId="2" borderId="23" xfId="1" applyNumberFormat="1" applyFont="1" applyBorder="1" applyAlignment="1" applyProtection="1">
      <alignment horizontal="center" vertical="center" wrapText="1"/>
      <protection locked="0"/>
    </xf>
    <xf numFmtId="0" fontId="13" fillId="5" borderId="19" xfId="0" applyFont="1" applyFill="1" applyBorder="1" applyAlignment="1" applyProtection="1">
      <alignment horizontal="center" vertical="center" wrapText="1"/>
    </xf>
    <xf numFmtId="0" fontId="13" fillId="5" borderId="20" xfId="0" applyFont="1" applyFill="1" applyBorder="1" applyAlignment="1" applyProtection="1">
      <alignment horizontal="center" vertical="center" wrapText="1"/>
    </xf>
    <xf numFmtId="0" fontId="13" fillId="5" borderId="21" xfId="0" applyFont="1" applyFill="1" applyBorder="1" applyAlignment="1" applyProtection="1">
      <alignment horizontal="center" vertical="center" wrapText="1"/>
    </xf>
    <xf numFmtId="3" fontId="5" fillId="5" borderId="6" xfId="0" applyNumberFormat="1" applyFont="1" applyFill="1" applyBorder="1" applyAlignment="1" applyProtection="1">
      <alignment horizontal="center" vertical="center" wrapText="1"/>
    </xf>
    <xf numFmtId="3" fontId="5" fillId="5" borderId="7" xfId="0" applyNumberFormat="1" applyFont="1" applyFill="1" applyBorder="1" applyAlignment="1" applyProtection="1">
      <alignment horizontal="center" vertical="center" wrapText="1"/>
    </xf>
    <xf numFmtId="0" fontId="16" fillId="0" borderId="0" xfId="0" applyFont="1" applyAlignment="1" applyProtection="1">
      <alignment horizontal="center" vertical="center" wrapText="1"/>
    </xf>
    <xf numFmtId="0" fontId="5" fillId="0" borderId="0" xfId="0" applyFont="1" applyAlignment="1" applyProtection="1">
      <alignment horizontal="center" vertical="center" wrapText="1"/>
    </xf>
    <xf numFmtId="49" fontId="26" fillId="0" borderId="0" xfId="4" applyProtection="1">
      <alignment horizontal="center" vertical="center" wrapText="1"/>
    </xf>
    <xf numFmtId="49" fontId="0" fillId="0" borderId="0" xfId="0" applyNumberFormat="1" applyBorder="1" applyAlignment="1" applyProtection="1">
      <alignment horizontal="center" vertical="center" wrapText="1"/>
    </xf>
    <xf numFmtId="49" fontId="0" fillId="0" borderId="27" xfId="0" applyNumberFormat="1" applyBorder="1" applyAlignment="1" applyProtection="1">
      <alignment horizontal="center" vertical="center" wrapText="1"/>
    </xf>
    <xf numFmtId="49" fontId="9" fillId="5" borderId="0" xfId="0" applyNumberFormat="1" applyFont="1" applyFill="1" applyAlignment="1" applyProtection="1">
      <alignment horizontal="center" vertical="center" wrapText="1"/>
    </xf>
    <xf numFmtId="0" fontId="29" fillId="3" borderId="9" xfId="2" applyAlignment="1" applyProtection="1">
      <alignment horizontal="left" vertical="center" wrapText="1"/>
      <protection locked="0"/>
    </xf>
  </cellXfs>
  <cellStyles count="215">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Besuchter Link" xfId="28" builtinId="9" hidden="1"/>
    <cellStyle name="Besuchter Link" xfId="30" builtinId="9" hidden="1"/>
    <cellStyle name="Besuchter Link" xfId="32" builtinId="9" hidden="1"/>
    <cellStyle name="Besuchter Link" xfId="34" builtinId="9" hidden="1"/>
    <cellStyle name="Besuchter Link" xfId="36" builtinId="9" hidden="1"/>
    <cellStyle name="Besuchter Link" xfId="38" builtinId="9" hidden="1"/>
    <cellStyle name="Besuchter Link" xfId="40" builtinId="9" hidden="1"/>
    <cellStyle name="Besuchter Link" xfId="42" builtinId="9" hidden="1"/>
    <cellStyle name="Besuchter Link" xfId="44" builtinId="9" hidden="1"/>
    <cellStyle name="Besuchter Link" xfId="46" builtinId="9" hidden="1"/>
    <cellStyle name="Besuchter Link" xfId="48" builtinId="9" hidden="1"/>
    <cellStyle name="Besuchter Link" xfId="50" builtinId="9" hidden="1"/>
    <cellStyle name="Besuchter Link" xfId="52" builtinId="9" hidden="1"/>
    <cellStyle name="Besuchter Link" xfId="54" builtinId="9" hidden="1"/>
    <cellStyle name="Besuchter Link" xfId="56" builtinId="9" hidden="1"/>
    <cellStyle name="Besuchter Link" xfId="58" builtinId="9" hidden="1"/>
    <cellStyle name="Besuchter Link" xfId="60" builtinId="9" hidden="1"/>
    <cellStyle name="Besuchter Link" xfId="62" builtinId="9" hidden="1"/>
    <cellStyle name="Besuchter Link" xfId="64" builtinId="9" hidden="1"/>
    <cellStyle name="Besuchter Link" xfId="66" builtinId="9" hidden="1"/>
    <cellStyle name="Besuchter Link" xfId="68" builtinId="9" hidden="1"/>
    <cellStyle name="Besuchter Link" xfId="70" builtinId="9" hidden="1"/>
    <cellStyle name="Besuchter Link" xfId="72" builtinId="9" hidden="1"/>
    <cellStyle name="Besuchter Link" xfId="74" builtinId="9" hidden="1"/>
    <cellStyle name="Besuchter Link" xfId="76" builtinId="9" hidden="1"/>
    <cellStyle name="Besuchter Link" xfId="78" builtinId="9" hidden="1"/>
    <cellStyle name="Besuchter Link" xfId="80" builtinId="9" hidden="1"/>
    <cellStyle name="Besuchter Link" xfId="82" builtinId="9" hidden="1"/>
    <cellStyle name="Besuchter Link" xfId="84" builtinId="9" hidden="1"/>
    <cellStyle name="Besuchter Link" xfId="86" builtinId="9" hidden="1"/>
    <cellStyle name="Besuchter Link" xfId="88" builtinId="9" hidden="1"/>
    <cellStyle name="Besuchter Link" xfId="90" builtinId="9" hidden="1"/>
    <cellStyle name="Besuchter Link" xfId="92" builtinId="9" hidden="1"/>
    <cellStyle name="Besuchter Link" xfId="94" builtinId="9" hidden="1"/>
    <cellStyle name="Besuchter Link" xfId="96" builtinId="9" hidden="1"/>
    <cellStyle name="Besuchter Link" xfId="98" builtinId="9" hidden="1"/>
    <cellStyle name="Besuchter Link" xfId="100" builtinId="9" hidden="1"/>
    <cellStyle name="Besuchter Link" xfId="102" builtinId="9" hidden="1"/>
    <cellStyle name="Besuchter Link" xfId="104" builtinId="9" hidden="1"/>
    <cellStyle name="Besuchter Link" xfId="106" builtinId="9" hidden="1"/>
    <cellStyle name="Besuchter Link" xfId="108" builtinId="9" hidden="1"/>
    <cellStyle name="Besuchter Link" xfId="110" builtinId="9" hidden="1"/>
    <cellStyle name="Besuchter Link" xfId="112" builtinId="9" hidden="1"/>
    <cellStyle name="Besuchter Link" xfId="114" builtinId="9" hidden="1"/>
    <cellStyle name="Besuchter Link" xfId="116" builtinId="9" hidden="1"/>
    <cellStyle name="Besuchter Link" xfId="118" builtinId="9" hidden="1"/>
    <cellStyle name="Besuchter Link" xfId="120" builtinId="9" hidden="1"/>
    <cellStyle name="Besuchter Link" xfId="122" builtinId="9" hidden="1"/>
    <cellStyle name="Besuchter Link" xfId="124" builtinId="9" hidden="1"/>
    <cellStyle name="Besuchter Link" xfId="126" builtinId="9" hidden="1"/>
    <cellStyle name="Besuchter Link" xfId="128" builtinId="9" hidden="1"/>
    <cellStyle name="Besuchter Link" xfId="130" builtinId="9" hidden="1"/>
    <cellStyle name="Besuchter Link" xfId="132" builtinId="9" hidden="1"/>
    <cellStyle name="Besuchter Link" xfId="134" builtinId="9" hidden="1"/>
    <cellStyle name="Besuchter Link" xfId="136" builtinId="9" hidden="1"/>
    <cellStyle name="Besuchter Link" xfId="138" builtinId="9" hidden="1"/>
    <cellStyle name="Besuchter Link" xfId="140" builtinId="9" hidden="1"/>
    <cellStyle name="Besuchter Link" xfId="142" builtinId="9" hidden="1"/>
    <cellStyle name="Besuchter Link" xfId="144" builtinId="9" hidden="1"/>
    <cellStyle name="Besuchter Link" xfId="146" builtinId="9" hidden="1"/>
    <cellStyle name="Besuchter Link" xfId="148" builtinId="9" hidden="1"/>
    <cellStyle name="Besuchter Link" xfId="150" builtinId="9" hidden="1"/>
    <cellStyle name="Besuchter Link" xfId="152" builtinId="9" hidden="1"/>
    <cellStyle name="Besuchter Link" xfId="154" builtinId="9" hidden="1"/>
    <cellStyle name="Besuchter Link" xfId="156" builtinId="9" hidden="1"/>
    <cellStyle name="Besuchter Link" xfId="158" builtinId="9" hidden="1"/>
    <cellStyle name="Besuchter Link" xfId="160" builtinId="9" hidden="1"/>
    <cellStyle name="Besuchter Link" xfId="162" builtinId="9" hidden="1"/>
    <cellStyle name="Besuchter Link" xfId="164" builtinId="9" hidden="1"/>
    <cellStyle name="Besuchter Link" xfId="166" builtinId="9" hidden="1"/>
    <cellStyle name="Besuchter Link" xfId="168" builtinId="9" hidden="1"/>
    <cellStyle name="Besuchter Link" xfId="170" builtinId="9" hidden="1"/>
    <cellStyle name="Besuchter Link" xfId="172" builtinId="9" hidden="1"/>
    <cellStyle name="Besuchter Link" xfId="174" builtinId="9" hidden="1"/>
    <cellStyle name="Besuchter Link" xfId="176" builtinId="9" hidden="1"/>
    <cellStyle name="Besuchter Link" xfId="178" builtinId="9" hidden="1"/>
    <cellStyle name="Besuchter Link" xfId="180" builtinId="9" hidden="1"/>
    <cellStyle name="Besuchter Link" xfId="182" builtinId="9" hidden="1"/>
    <cellStyle name="Besuchter Link" xfId="184" builtinId="9" hidden="1"/>
    <cellStyle name="Besuchter Link" xfId="186" builtinId="9" hidden="1"/>
    <cellStyle name="Besuchter Link" xfId="188" builtinId="9" hidden="1"/>
    <cellStyle name="Besuchter Link" xfId="190" builtinId="9" hidden="1"/>
    <cellStyle name="Besuchter Link" xfId="192" builtinId="9" hidden="1"/>
    <cellStyle name="Besuchter Link" xfId="194" builtinId="9" hidden="1"/>
    <cellStyle name="Besuchter Link" xfId="196" builtinId="9" hidden="1"/>
    <cellStyle name="Besuchter Link" xfId="198" builtinId="9" hidden="1"/>
    <cellStyle name="Besuchter Link" xfId="200" builtinId="9" hidden="1"/>
    <cellStyle name="Besuchter Link" xfId="202" builtinId="9" hidden="1"/>
    <cellStyle name="Besuchter Link" xfId="204" builtinId="9" hidden="1"/>
    <cellStyle name="Besuchter Link" xfId="206" builtinId="9" hidden="1"/>
    <cellStyle name="Besuchter Link" xfId="208" builtinId="9" hidden="1"/>
    <cellStyle name="Besuchter Link" xfId="210" builtinId="9" hidden="1"/>
    <cellStyle name="Besuchter Link" xfId="212" builtinId="9" hidden="1"/>
    <cellStyle name="Besuchter Link" xfId="214" builtinId="9"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25" builtinId="8" hidden="1"/>
    <cellStyle name="Link" xfId="27" builtinId="8" hidden="1"/>
    <cellStyle name="Link" xfId="29" builtinId="8" hidden="1"/>
    <cellStyle name="Link" xfId="31" builtinId="8" hidden="1"/>
    <cellStyle name="Link" xfId="33" builtinId="8" hidden="1"/>
    <cellStyle name="Link" xfId="35" builtinId="8" hidden="1"/>
    <cellStyle name="Link" xfId="37" builtinId="8" hidden="1"/>
    <cellStyle name="Link" xfId="39" builtinId="8" hidden="1"/>
    <cellStyle name="Link" xfId="41" builtinId="8" hidden="1"/>
    <cellStyle name="Link" xfId="43" builtinId="8" hidden="1"/>
    <cellStyle name="Link" xfId="45" builtinId="8" hidden="1"/>
    <cellStyle name="Link" xfId="47" builtinId="8" hidden="1"/>
    <cellStyle name="Link" xfId="49" builtinId="8" hidden="1"/>
    <cellStyle name="Link" xfId="51" builtinId="8" hidden="1"/>
    <cellStyle name="Link" xfId="53" builtinId="8" hidden="1"/>
    <cellStyle name="Link" xfId="55" builtinId="8" hidden="1"/>
    <cellStyle name="Link" xfId="57" builtinId="8" hidden="1"/>
    <cellStyle name="Link" xfId="59" builtinId="8" hidden="1"/>
    <cellStyle name="Link" xfId="61" builtinId="8" hidden="1"/>
    <cellStyle name="Link" xfId="63" builtinId="8" hidden="1"/>
    <cellStyle name="Link" xfId="65" builtinId="8" hidden="1"/>
    <cellStyle name="Link" xfId="67" builtinId="8" hidden="1"/>
    <cellStyle name="Link" xfId="69" builtinId="8" hidden="1"/>
    <cellStyle name="Link" xfId="71" builtinId="8" hidden="1"/>
    <cellStyle name="Link" xfId="73" builtinId="8" hidden="1"/>
    <cellStyle name="Link" xfId="75" builtinId="8" hidden="1"/>
    <cellStyle name="Link" xfId="77" builtinId="8" hidden="1"/>
    <cellStyle name="Link" xfId="79" builtinId="8" hidden="1"/>
    <cellStyle name="Link" xfId="81" builtinId="8" hidden="1"/>
    <cellStyle name="Link" xfId="83" builtinId="8" hidden="1"/>
    <cellStyle name="Link" xfId="85" builtinId="8" hidden="1"/>
    <cellStyle name="Link" xfId="87" builtinId="8" hidden="1"/>
    <cellStyle name="Link" xfId="89" builtinId="8" hidden="1"/>
    <cellStyle name="Link" xfId="91" builtinId="8" hidden="1"/>
    <cellStyle name="Link" xfId="93" builtinId="8" hidden="1"/>
    <cellStyle name="Link" xfId="95" builtinId="8" hidden="1"/>
    <cellStyle name="Link" xfId="97" builtinId="8" hidden="1"/>
    <cellStyle name="Link" xfId="99" builtinId="8" hidden="1"/>
    <cellStyle name="Link" xfId="101" builtinId="8" hidden="1"/>
    <cellStyle name="Link" xfId="103" builtinId="8" hidden="1"/>
    <cellStyle name="Link" xfId="105" builtinId="8" hidden="1"/>
    <cellStyle name="Link" xfId="107" builtinId="8" hidden="1"/>
    <cellStyle name="Link" xfId="109" builtinId="8" hidden="1"/>
    <cellStyle name="Link" xfId="111" builtinId="8" hidden="1"/>
    <cellStyle name="Link" xfId="113" builtinId="8" hidden="1"/>
    <cellStyle name="Link" xfId="115" builtinId="8" hidden="1"/>
    <cellStyle name="Link" xfId="117" builtinId="8" hidden="1"/>
    <cellStyle name="Link" xfId="119" builtinId="8" hidden="1"/>
    <cellStyle name="Link" xfId="121" builtinId="8" hidden="1"/>
    <cellStyle name="Link" xfId="123" builtinId="8" hidden="1"/>
    <cellStyle name="Link" xfId="125" builtinId="8" hidden="1"/>
    <cellStyle name="Link" xfId="127" builtinId="8" hidden="1"/>
    <cellStyle name="Link" xfId="129" builtinId="8" hidden="1"/>
    <cellStyle name="Link" xfId="131" builtinId="8" hidden="1"/>
    <cellStyle name="Link" xfId="133" builtinId="8" hidden="1"/>
    <cellStyle name="Link" xfId="135" builtinId="8" hidden="1"/>
    <cellStyle name="Link" xfId="137" builtinId="8" hidden="1"/>
    <cellStyle name="Link" xfId="139" builtinId="8" hidden="1"/>
    <cellStyle name="Link" xfId="141" builtinId="8" hidden="1"/>
    <cellStyle name="Link" xfId="143" builtinId="8" hidden="1"/>
    <cellStyle name="Link" xfId="145" builtinId="8" hidden="1"/>
    <cellStyle name="Link" xfId="147" builtinId="8" hidden="1"/>
    <cellStyle name="Link" xfId="149" builtinId="8" hidden="1"/>
    <cellStyle name="Link" xfId="151" builtinId="8" hidden="1"/>
    <cellStyle name="Link" xfId="153" builtinId="8" hidden="1"/>
    <cellStyle name="Link" xfId="155" builtinId="8" hidden="1"/>
    <cellStyle name="Link" xfId="157" builtinId="8" hidden="1"/>
    <cellStyle name="Link" xfId="159" builtinId="8" hidden="1"/>
    <cellStyle name="Link" xfId="161" builtinId="8" hidden="1"/>
    <cellStyle name="Link" xfId="163" builtinId="8" hidden="1"/>
    <cellStyle name="Link" xfId="165" builtinId="8" hidden="1"/>
    <cellStyle name="Link" xfId="167" builtinId="8" hidden="1"/>
    <cellStyle name="Link" xfId="169" builtinId="8" hidden="1"/>
    <cellStyle name="Link" xfId="171" builtinId="8" hidden="1"/>
    <cellStyle name="Link" xfId="173" builtinId="8" hidden="1"/>
    <cellStyle name="Link" xfId="175" builtinId="8" hidden="1"/>
    <cellStyle name="Link" xfId="177" builtinId="8" hidden="1"/>
    <cellStyle name="Link" xfId="179" builtinId="8" hidden="1"/>
    <cellStyle name="Link" xfId="181" builtinId="8" hidden="1"/>
    <cellStyle name="Link" xfId="183" builtinId="8" hidden="1"/>
    <cellStyle name="Link" xfId="185" builtinId="8" hidden="1"/>
    <cellStyle name="Link" xfId="187" builtinId="8" hidden="1"/>
    <cellStyle name="Link" xfId="189" builtinId="8" hidden="1"/>
    <cellStyle name="Link" xfId="191" builtinId="8" hidden="1"/>
    <cellStyle name="Link" xfId="193" builtinId="8" hidden="1"/>
    <cellStyle name="Link" xfId="195" builtinId="8" hidden="1"/>
    <cellStyle name="Link" xfId="197" builtinId="8" hidden="1"/>
    <cellStyle name="Link" xfId="199" builtinId="8" hidden="1"/>
    <cellStyle name="Link" xfId="201" builtinId="8" hidden="1"/>
    <cellStyle name="Link" xfId="203" builtinId="8" hidden="1"/>
    <cellStyle name="Link" xfId="205" builtinId="8" hidden="1"/>
    <cellStyle name="Link" xfId="207" builtinId="8" hidden="1"/>
    <cellStyle name="Link" xfId="209" builtinId="8" hidden="1"/>
    <cellStyle name="Link" xfId="211" builtinId="8" hidden="1"/>
    <cellStyle name="Link" xfId="213" builtinId="8" hidden="1"/>
    <cellStyle name="M20 auszufüllen" xfId="1"/>
    <cellStyle name="M20 auszufüllen optional" xfId="2"/>
    <cellStyle name="M20 auszufüllen ui" xfId="3"/>
    <cellStyle name="Standard" xfId="0" builtinId="0"/>
    <cellStyle name="Stil 1" xfId="4"/>
  </cellStyles>
  <dxfs count="93">
    <dxf>
      <fill>
        <patternFill>
          <bgColor theme="7" tint="0.39994506668294322"/>
        </patternFill>
      </fill>
    </dxf>
    <dxf>
      <fill>
        <patternFill>
          <bgColor rgb="FFA9D280"/>
        </patternFill>
      </fill>
    </dxf>
    <dxf>
      <fill>
        <patternFill>
          <bgColor rgb="FFA9D280"/>
        </patternFill>
      </fill>
    </dxf>
    <dxf>
      <fill>
        <patternFill>
          <bgColor rgb="FFA9D280"/>
        </patternFill>
      </fill>
    </dxf>
    <dxf>
      <fill>
        <patternFill>
          <bgColor rgb="FFA9D280"/>
        </patternFill>
      </fill>
    </dxf>
    <dxf>
      <fill>
        <patternFill>
          <bgColor rgb="FFA9D280"/>
        </patternFill>
      </fill>
    </dxf>
    <dxf>
      <fill>
        <patternFill>
          <bgColor rgb="FFA9D280"/>
        </patternFill>
      </fill>
    </dxf>
    <dxf>
      <fill>
        <patternFill>
          <bgColor rgb="FFA9D280"/>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theme="7" tint="0.39994506668294322"/>
        </patternFill>
      </fill>
    </dxf>
    <dxf>
      <fill>
        <patternFill>
          <bgColor rgb="FFA9D280"/>
        </patternFill>
      </fill>
    </dxf>
    <dxf>
      <fill>
        <patternFill>
          <bgColor rgb="FFA9D280"/>
        </patternFill>
      </fill>
    </dxf>
    <dxf>
      <fill>
        <patternFill>
          <bgColor rgb="FFA9D280"/>
        </patternFill>
      </fill>
    </dxf>
    <dxf>
      <fill>
        <patternFill>
          <bgColor rgb="FFA9D280"/>
        </patternFill>
      </fill>
    </dxf>
    <dxf>
      <fill>
        <patternFill>
          <bgColor theme="7" tint="0.39994506668294322"/>
        </patternFill>
      </fill>
    </dxf>
  </dxfs>
  <tableStyles count="0" defaultTableStyle="TableStyleMedium2" defaultPivotStyle="PivotStyleLight16"/>
  <colors>
    <mruColors>
      <color rgb="FFFF6699"/>
      <color rgb="FFFF5050"/>
      <color rgb="FFFF7C80"/>
      <color rgb="FFFF9999"/>
      <color rgb="FF79B33F"/>
      <color rgb="FFA9D280"/>
      <color rgb="FF8CC3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7C80"/>
  </sheetPr>
  <dimension ref="B1:E26"/>
  <sheetViews>
    <sheetView zoomScale="150" zoomScaleNormal="150" zoomScalePageLayoutView="150" workbookViewId="0">
      <selection activeCell="H2" sqref="H2"/>
    </sheetView>
  </sheetViews>
  <sheetFormatPr baseColWidth="10" defaultRowHeight="14" x14ac:dyDescent="0"/>
  <cols>
    <col min="1" max="1" width="2.6640625" style="84" customWidth="1"/>
    <col min="2" max="2" width="19.6640625" style="84" customWidth="1"/>
    <col min="3" max="3" width="2.6640625" style="84" customWidth="1"/>
    <col min="4" max="4" width="14.5" style="85" customWidth="1"/>
    <col min="5" max="5" width="64" style="84" customWidth="1"/>
    <col min="6" max="6" width="12" style="84" customWidth="1"/>
    <col min="7" max="16384" width="10.83203125" style="84"/>
  </cols>
  <sheetData>
    <row r="1" spans="2:5" ht="24" customHeight="1" thickBot="1"/>
    <row r="2" spans="2:5" ht="93" customHeight="1" thickBot="1">
      <c r="B2" s="301" t="s">
        <v>156</v>
      </c>
      <c r="C2" s="302"/>
      <c r="D2" s="302"/>
      <c r="E2" s="303"/>
    </row>
    <row r="3" spans="2:5" ht="24" customHeight="1">
      <c r="D3" s="87"/>
    </row>
    <row r="4" spans="2:5" ht="24" customHeight="1">
      <c r="B4" s="83"/>
      <c r="D4" s="304" t="s">
        <v>16</v>
      </c>
      <c r="E4" s="304"/>
    </row>
    <row r="5" spans="2:5" ht="24" customHeight="1">
      <c r="B5" s="295" t="s">
        <v>15</v>
      </c>
      <c r="D5" s="138" t="s">
        <v>17</v>
      </c>
      <c r="E5" s="85"/>
    </row>
    <row r="6" spans="2:5" ht="24" customHeight="1">
      <c r="B6" s="296" t="s">
        <v>14</v>
      </c>
      <c r="D6" s="154" t="s">
        <v>17</v>
      </c>
      <c r="E6" s="154"/>
    </row>
    <row r="7" spans="2:5" ht="24" customHeight="1" thickBot="1"/>
    <row r="8" spans="2:5" ht="24" customHeight="1" thickTop="1">
      <c r="B8" s="305" t="s">
        <v>18</v>
      </c>
      <c r="C8" s="306"/>
      <c r="D8" s="306"/>
      <c r="E8" s="307"/>
    </row>
    <row r="9" spans="2:5" ht="24" customHeight="1">
      <c r="B9" s="308"/>
      <c r="C9" s="309"/>
      <c r="D9" s="309"/>
      <c r="E9" s="310"/>
    </row>
    <row r="10" spans="2:5" ht="24" customHeight="1">
      <c r="B10" s="308"/>
      <c r="C10" s="309"/>
      <c r="D10" s="309"/>
      <c r="E10" s="310"/>
    </row>
    <row r="11" spans="2:5" ht="24" customHeight="1">
      <c r="B11" s="308"/>
      <c r="C11" s="309"/>
      <c r="D11" s="309"/>
      <c r="E11" s="310"/>
    </row>
    <row r="12" spans="2:5" ht="24" customHeight="1" thickBot="1">
      <c r="B12" s="311"/>
      <c r="C12" s="312"/>
      <c r="D12" s="312"/>
      <c r="E12" s="313"/>
    </row>
    <row r="13" spans="2:5" ht="24" customHeight="1" thickTop="1" thickBot="1"/>
    <row r="14" spans="2:5" ht="24" customHeight="1" thickTop="1">
      <c r="B14" s="305" t="s">
        <v>163</v>
      </c>
      <c r="C14" s="306"/>
      <c r="D14" s="306"/>
      <c r="E14" s="307"/>
    </row>
    <row r="15" spans="2:5" ht="24" customHeight="1">
      <c r="B15" s="308"/>
      <c r="C15" s="309"/>
      <c r="D15" s="309"/>
      <c r="E15" s="310"/>
    </row>
    <row r="16" spans="2:5" ht="24" customHeight="1">
      <c r="B16" s="308"/>
      <c r="C16" s="309"/>
      <c r="D16" s="309"/>
      <c r="E16" s="310"/>
    </row>
    <row r="17" spans="2:5" ht="24" customHeight="1">
      <c r="B17" s="308"/>
      <c r="C17" s="309"/>
      <c r="D17" s="309"/>
      <c r="E17" s="310"/>
    </row>
    <row r="18" spans="2:5" ht="24" customHeight="1" thickBot="1">
      <c r="B18" s="311"/>
      <c r="C18" s="312"/>
      <c r="D18" s="312"/>
      <c r="E18" s="313"/>
    </row>
    <row r="19" spans="2:5" ht="24" customHeight="1" thickTop="1"/>
    <row r="20" spans="2:5" ht="24" customHeight="1"/>
    <row r="21" spans="2:5" ht="24" customHeight="1"/>
    <row r="22" spans="2:5" ht="24" customHeight="1"/>
    <row r="23" spans="2:5" ht="24" customHeight="1"/>
    <row r="24" spans="2:5" ht="24" customHeight="1"/>
    <row r="25" spans="2:5" ht="24" customHeight="1"/>
    <row r="26" spans="2:5" ht="24" customHeight="1"/>
  </sheetData>
  <sheetProtection password="BCA6" sheet="1" objects="1" scenarios="1" selectLockedCells="1" selectUnlockedCells="1"/>
  <mergeCells count="4">
    <mergeCell ref="B2:E2"/>
    <mergeCell ref="D4:E4"/>
    <mergeCell ref="B14:E18"/>
    <mergeCell ref="B8:E12"/>
  </mergeCells>
  <phoneticPr fontId="34" type="noConversion"/>
  <pageMargins left="0.70000000000000007" right="0.70000000000000007" top="0.79000000000000015" bottom="0.79000000000000015" header="0.30000000000000004" footer="0.30000000000000004"/>
  <pageSetup paperSize="8" orientation="landscape"/>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39997558519241921"/>
  </sheetPr>
  <dimension ref="A1:J26"/>
  <sheetViews>
    <sheetView zoomScale="150" zoomScaleNormal="150" zoomScalePageLayoutView="150" workbookViewId="0">
      <selection activeCell="H16" sqref="H16"/>
    </sheetView>
  </sheetViews>
  <sheetFormatPr baseColWidth="10" defaultRowHeight="14" x14ac:dyDescent="0"/>
  <cols>
    <col min="2" max="2" width="40" customWidth="1"/>
    <col min="3" max="3" width="1.5" customWidth="1"/>
    <col min="7" max="7" width="2" customWidth="1"/>
    <col min="8" max="8" width="54.6640625" customWidth="1"/>
  </cols>
  <sheetData>
    <row r="1" spans="1:10" s="2" customFormat="1" ht="17.25" customHeight="1">
      <c r="A1" s="78"/>
      <c r="D1" s="3"/>
      <c r="E1" s="3"/>
      <c r="F1" s="67"/>
    </row>
    <row r="2" spans="1:10" s="2" customFormat="1" ht="84" customHeight="1">
      <c r="A2" s="78"/>
      <c r="B2" s="314" t="s">
        <v>144</v>
      </c>
      <c r="C2" s="315"/>
      <c r="D2" s="315"/>
      <c r="E2" s="315"/>
      <c r="F2" s="316"/>
      <c r="G2" s="82"/>
      <c r="J2" s="82"/>
    </row>
    <row r="3" spans="1:10" s="2" customFormat="1" ht="27" customHeight="1">
      <c r="A3" s="78"/>
      <c r="D3" s="252"/>
      <c r="E3" s="251"/>
      <c r="F3" s="63"/>
      <c r="H3" s="7" t="s">
        <v>127</v>
      </c>
    </row>
    <row r="4" spans="1:10" s="2" customFormat="1" ht="23" customHeight="1">
      <c r="A4" s="78"/>
      <c r="B4" s="256" t="s">
        <v>124</v>
      </c>
      <c r="C4" s="259"/>
      <c r="D4" s="139"/>
      <c r="E4" s="139"/>
      <c r="F4" s="142" t="str">
        <f>'Raumprogramm - NRF'!N63</f>
        <v>-</v>
      </c>
      <c r="H4" s="140"/>
    </row>
    <row r="5" spans="1:10" s="2" customFormat="1" ht="23" customHeight="1">
      <c r="A5" s="78"/>
      <c r="B5" s="256" t="s">
        <v>146</v>
      </c>
      <c r="C5" s="257"/>
      <c r="D5" s="139"/>
      <c r="E5" s="139"/>
      <c r="F5" s="142" t="str">
        <f>'Raumprogramm - NRF'!N80</f>
        <v>-</v>
      </c>
      <c r="H5" s="140"/>
    </row>
    <row r="6" spans="1:10" s="2" customFormat="1" ht="24" customHeight="1">
      <c r="A6" s="78"/>
      <c r="B6" s="256" t="s">
        <v>147</v>
      </c>
      <c r="C6" s="258"/>
      <c r="D6" s="139"/>
      <c r="E6" s="139"/>
      <c r="F6" s="142" t="str">
        <f>'Raumprogramm - NRF'!N99</f>
        <v>-</v>
      </c>
      <c r="H6" s="140"/>
    </row>
    <row r="7" spans="1:10" s="2" customFormat="1" ht="11.25" customHeight="1">
      <c r="A7" s="78"/>
      <c r="B7" s="12"/>
      <c r="D7" s="3"/>
      <c r="E7" s="3"/>
      <c r="F7" s="63"/>
    </row>
    <row r="8" spans="1:10" s="2" customFormat="1" ht="23" customHeight="1">
      <c r="A8" s="78"/>
      <c r="B8" s="77" t="s">
        <v>148</v>
      </c>
      <c r="C8" s="75"/>
      <c r="D8" s="79"/>
      <c r="E8" s="79"/>
      <c r="F8" s="254" t="str">
        <f>'Raumprogramm - NRF'!N109</f>
        <v>-</v>
      </c>
      <c r="H8" s="140"/>
      <c r="J8" s="317"/>
    </row>
    <row r="9" spans="1:10" s="2" customFormat="1" ht="11" customHeight="1">
      <c r="A9" s="78"/>
      <c r="B9" s="12"/>
      <c r="D9" s="3"/>
      <c r="E9" s="3"/>
      <c r="F9" s="63"/>
      <c r="J9" s="317"/>
    </row>
    <row r="10" spans="1:10" s="2" customFormat="1" ht="23" customHeight="1">
      <c r="A10" s="78"/>
      <c r="B10" s="76" t="s">
        <v>151</v>
      </c>
      <c r="C10" s="18"/>
      <c r="D10" s="17"/>
      <c r="E10" s="17"/>
      <c r="F10" s="253" t="str">
        <f>'Flächen - BGF'!G17</f>
        <v>-</v>
      </c>
      <c r="H10" s="140"/>
      <c r="J10" s="317"/>
    </row>
    <row r="11" spans="1:10" s="74" customFormat="1" ht="17" customHeight="1">
      <c r="A11" s="80"/>
      <c r="B11" s="20" t="s">
        <v>160</v>
      </c>
      <c r="C11" s="81"/>
      <c r="D11" s="88"/>
      <c r="E11" s="88"/>
      <c r="F11" s="255" t="str">
        <f>'Flächen - BGF'!G18</f>
        <v>-</v>
      </c>
      <c r="H11" s="140"/>
      <c r="J11" s="317"/>
    </row>
    <row r="12" spans="1:10" s="2" customFormat="1" ht="11.25" customHeight="1">
      <c r="A12" s="78"/>
      <c r="B12" s="12"/>
      <c r="D12" s="3"/>
      <c r="E12" s="3"/>
      <c r="F12" s="63"/>
      <c r="J12" s="317"/>
    </row>
    <row r="13" spans="1:10" s="2" customFormat="1" ht="23" customHeight="1">
      <c r="A13" s="78"/>
      <c r="B13" s="77" t="s">
        <v>152</v>
      </c>
      <c r="C13" s="133"/>
      <c r="D13" s="79"/>
      <c r="E13" s="79"/>
      <c r="F13" s="254" t="str">
        <f>'Flächen - BGF'!G15</f>
        <v>-</v>
      </c>
      <c r="H13" s="140"/>
      <c r="J13" s="317"/>
    </row>
    <row r="14" spans="1:10" s="2" customFormat="1" ht="11" customHeight="1" thickBot="1">
      <c r="A14" s="78"/>
      <c r="D14" s="3"/>
      <c r="E14" s="3"/>
      <c r="F14" s="63"/>
    </row>
    <row r="15" spans="1:10" s="2" customFormat="1" ht="22" customHeight="1">
      <c r="A15" s="78"/>
      <c r="B15" s="46"/>
      <c r="C15" s="46"/>
      <c r="D15" s="260" t="s">
        <v>14</v>
      </c>
      <c r="E15" s="280" t="s">
        <v>15</v>
      </c>
      <c r="F15" s="134" t="s">
        <v>145</v>
      </c>
    </row>
    <row r="16" spans="1:10" s="2" customFormat="1" ht="23" customHeight="1">
      <c r="A16" s="78"/>
      <c r="B16" s="277" t="s">
        <v>153</v>
      </c>
      <c r="C16" s="278"/>
      <c r="D16" s="292" t="str">
        <f>'Rauminhalte - BRI'!J9</f>
        <v>-</v>
      </c>
      <c r="E16" s="293" t="str">
        <f>'Rauminhalte - BRI'!N9</f>
        <v>-</v>
      </c>
      <c r="F16" s="294" t="str">
        <f>'Rauminhalte - BRI'!G9</f>
        <v>-</v>
      </c>
      <c r="H16" s="140"/>
    </row>
    <row r="17" spans="1:8" s="2" customFormat="1" ht="10" customHeight="1">
      <c r="A17" s="78"/>
      <c r="B17" s="66"/>
      <c r="C17" s="4"/>
      <c r="D17" s="279"/>
      <c r="E17" s="281"/>
      <c r="F17" s="287"/>
      <c r="H17" s="250"/>
    </row>
    <row r="18" spans="1:8" s="2" customFormat="1" ht="23" customHeight="1">
      <c r="A18" s="78"/>
      <c r="B18" s="269" t="s">
        <v>162</v>
      </c>
      <c r="C18" s="270"/>
      <c r="D18" s="271">
        <f>Hüllflächen!J45</f>
        <v>0</v>
      </c>
      <c r="E18" s="282">
        <f>Hüllflächen!P45</f>
        <v>0</v>
      </c>
      <c r="F18" s="288" t="str">
        <f>Hüllflächen!G45</f>
        <v>-</v>
      </c>
      <c r="H18" s="140"/>
    </row>
    <row r="19" spans="1:8" s="2" customFormat="1" ht="10" customHeight="1">
      <c r="A19" s="78"/>
      <c r="B19" s="272"/>
      <c r="C19" s="46"/>
      <c r="D19" s="248"/>
      <c r="E19" s="283"/>
      <c r="F19" s="135"/>
    </row>
    <row r="20" spans="1:8" s="2" customFormat="1" ht="23" customHeight="1">
      <c r="A20" s="78"/>
      <c r="B20" s="273" t="s">
        <v>154</v>
      </c>
      <c r="C20" s="263"/>
      <c r="D20" s="261"/>
      <c r="E20" s="284"/>
      <c r="F20" s="289" t="str">
        <f>IF(SUM(F16)&gt;0,SUM(F18)/SUM(F16),"-")</f>
        <v>-</v>
      </c>
      <c r="H20" s="140"/>
    </row>
    <row r="21" spans="1:8" s="2" customFormat="1" ht="11" customHeight="1">
      <c r="A21" s="78"/>
      <c r="B21" s="272"/>
      <c r="C21" s="46"/>
      <c r="D21" s="248"/>
      <c r="E21" s="283"/>
      <c r="F21" s="135"/>
    </row>
    <row r="22" spans="1:8" s="2" customFormat="1" ht="23" customHeight="1">
      <c r="A22" s="78"/>
      <c r="B22" s="274" t="s">
        <v>161</v>
      </c>
      <c r="C22" s="262"/>
      <c r="D22" s="247"/>
      <c r="E22" s="285" t="str">
        <f>Hüllflächen!P49</f>
        <v>-</v>
      </c>
      <c r="F22" s="290"/>
      <c r="H22" s="140"/>
    </row>
    <row r="23" spans="1:8" s="2" customFormat="1" ht="10" customHeight="1">
      <c r="A23" s="78"/>
      <c r="B23" s="272"/>
      <c r="C23" s="46"/>
      <c r="D23" s="248"/>
      <c r="E23" s="283"/>
      <c r="F23" s="135"/>
    </row>
    <row r="24" spans="1:8" s="2" customFormat="1" ht="23" customHeight="1" thickBot="1">
      <c r="A24" s="78"/>
      <c r="B24" s="275" t="s">
        <v>154</v>
      </c>
      <c r="C24" s="276"/>
      <c r="D24" s="249"/>
      <c r="E24" s="286" t="str">
        <f>IF(SUM(E16)&gt;0,SUM(E22)/SUM(E16),"-")</f>
        <v>-</v>
      </c>
      <c r="F24" s="291"/>
      <c r="H24" s="140"/>
    </row>
    <row r="25" spans="1:8" s="2" customFormat="1" ht="17.25" customHeight="1">
      <c r="A25" s="78"/>
      <c r="D25" s="3"/>
      <c r="E25" s="3"/>
      <c r="F25" s="67"/>
    </row>
    <row r="26" spans="1:8" s="2" customFormat="1" ht="17.25" customHeight="1">
      <c r="A26" s="78"/>
      <c r="D26" s="3"/>
      <c r="E26" s="3"/>
      <c r="F26" s="67"/>
    </row>
  </sheetData>
  <sheetProtection password="BCA6" sheet="1" objects="1" scenarios="1" selectLockedCells="1"/>
  <mergeCells count="2">
    <mergeCell ref="B2:F2"/>
    <mergeCell ref="J8:J13"/>
  </mergeCells>
  <phoneticPr fontId="34" type="noConversion"/>
  <conditionalFormatting sqref="H4:H6 H8 H10:H11 H13 H16:H18 H20 H22 H24">
    <cfRule type="notContainsBlanks" dxfId="92" priority="1">
      <formula>LEN(TRIM(H4))&gt;0</formula>
    </cfRule>
  </conditionalFormatting>
  <pageMargins left="0.75000000000000011" right="0.75000000000000011" top="1" bottom="1" header="0.5" footer="0.5"/>
  <pageSetup paperSize="9" scale="86" orientation="landscape" horizontalDpi="4294967294" verticalDpi="4294967294"/>
  <colBreaks count="1" manualBreakCount="1">
    <brk id="8" max="1048575" man="1"/>
  </colBreaks>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2"/>
  <sheetViews>
    <sheetView tabSelected="1" topLeftCell="C19" zoomScale="150" zoomScaleNormal="150" zoomScalePageLayoutView="150" workbookViewId="0">
      <selection activeCell="Q58" sqref="Q58"/>
    </sheetView>
  </sheetViews>
  <sheetFormatPr baseColWidth="10" defaultRowHeight="20.25" customHeight="1" x14ac:dyDescent="0"/>
  <cols>
    <col min="1" max="1" width="3.33203125" style="2" customWidth="1"/>
    <col min="2" max="2" width="8" style="1" customWidth="1"/>
    <col min="3" max="3" width="44.5" style="148" customWidth="1"/>
    <col min="4" max="4" width="1.83203125" style="8" customWidth="1"/>
    <col min="5" max="5" width="6.5" style="8" customWidth="1"/>
    <col min="6" max="6" width="1.83203125" style="8" customWidth="1"/>
    <col min="7" max="7" width="6.5" style="8" customWidth="1"/>
    <col min="8" max="8" width="1.83203125" style="8" customWidth="1"/>
    <col min="9" max="9" width="8" style="151" customWidth="1"/>
    <col min="10" max="10" width="4.5" style="58" customWidth="1"/>
    <col min="11" max="11" width="1.83203125" style="3" customWidth="1"/>
    <col min="12" max="12" width="7.6640625" style="3" customWidth="1"/>
    <col min="13" max="13" width="1.83203125" style="3" customWidth="1"/>
    <col min="14" max="14" width="8" style="9" customWidth="1"/>
    <col min="15" max="15" width="4.5" style="34" customWidth="1"/>
    <col min="16" max="16" width="2.6640625" style="2" customWidth="1"/>
    <col min="17" max="22" width="7.6640625" style="2" customWidth="1"/>
    <col min="23" max="23" width="2.33203125" style="2" customWidth="1"/>
    <col min="24" max="24" width="83.1640625" style="2" customWidth="1"/>
    <col min="25" max="16384" width="10.83203125" style="2"/>
  </cols>
  <sheetData>
    <row r="1" spans="1:24" ht="20.25" customHeight="1">
      <c r="A1" s="95"/>
      <c r="B1" s="147"/>
      <c r="C1" s="164"/>
      <c r="D1" s="165"/>
      <c r="E1" s="165"/>
      <c r="F1" s="165"/>
      <c r="G1" s="165"/>
      <c r="H1" s="165"/>
      <c r="I1" s="166"/>
      <c r="J1" s="167"/>
      <c r="K1" s="97"/>
      <c r="L1" s="97"/>
      <c r="M1" s="97"/>
      <c r="N1" s="98"/>
      <c r="O1" s="99"/>
      <c r="P1" s="155"/>
      <c r="Q1" s="155"/>
      <c r="R1" s="155"/>
      <c r="S1" s="155"/>
      <c r="T1" s="155"/>
      <c r="U1" s="155"/>
      <c r="V1" s="155"/>
      <c r="W1" s="155"/>
      <c r="X1" s="155"/>
    </row>
    <row r="2" spans="1:24" ht="33" customHeight="1" thickBot="1">
      <c r="A2" s="95"/>
      <c r="B2" s="168"/>
      <c r="C2" s="169"/>
      <c r="D2" s="165"/>
      <c r="E2" s="165"/>
      <c r="F2" s="165"/>
      <c r="G2" s="165"/>
      <c r="H2" s="165"/>
      <c r="I2" s="166"/>
      <c r="J2" s="167"/>
      <c r="K2" s="97"/>
      <c r="L2" s="97"/>
      <c r="M2" s="97"/>
      <c r="N2" s="98"/>
      <c r="O2" s="99"/>
      <c r="P2" s="155"/>
      <c r="Q2" s="323" t="s">
        <v>22</v>
      </c>
      <c r="R2" s="324"/>
      <c r="S2" s="324"/>
      <c r="T2" s="324"/>
      <c r="U2" s="324"/>
      <c r="V2" s="324"/>
      <c r="W2" s="155"/>
      <c r="X2" s="155"/>
    </row>
    <row r="3" spans="1:24" s="11" customFormat="1" ht="34" customHeight="1" thickBot="1">
      <c r="A3" s="170"/>
      <c r="B3" s="171" t="s">
        <v>25</v>
      </c>
      <c r="C3" s="172" t="s">
        <v>118</v>
      </c>
      <c r="D3" s="173"/>
      <c r="E3" s="174" t="s">
        <v>39</v>
      </c>
      <c r="F3" s="173"/>
      <c r="G3" s="174" t="s">
        <v>40</v>
      </c>
      <c r="H3" s="173"/>
      <c r="I3" s="318" t="s">
        <v>38</v>
      </c>
      <c r="J3" s="319"/>
      <c r="K3" s="91"/>
      <c r="L3" s="320" t="s">
        <v>121</v>
      </c>
      <c r="M3" s="321"/>
      <c r="N3" s="321"/>
      <c r="O3" s="322"/>
      <c r="P3" s="92"/>
      <c r="Q3" s="157" t="s">
        <v>23</v>
      </c>
      <c r="R3" s="157" t="s">
        <v>0</v>
      </c>
      <c r="S3" s="158" t="s">
        <v>1</v>
      </c>
      <c r="T3" s="158" t="s">
        <v>2</v>
      </c>
      <c r="U3" s="158" t="s">
        <v>3</v>
      </c>
      <c r="V3" s="159"/>
      <c r="W3" s="215"/>
      <c r="X3" s="216" t="s">
        <v>127</v>
      </c>
    </row>
    <row r="4" spans="1:24" ht="12.75" customHeight="1">
      <c r="A4" s="95"/>
      <c r="B4" s="147"/>
      <c r="C4" s="164"/>
      <c r="D4" s="165"/>
      <c r="E4" s="165"/>
      <c r="F4" s="165"/>
      <c r="G4" s="165"/>
      <c r="H4" s="165"/>
      <c r="I4" s="166"/>
      <c r="J4" s="167"/>
      <c r="K4" s="97"/>
      <c r="L4" s="97"/>
      <c r="M4" s="97"/>
      <c r="N4" s="98"/>
      <c r="O4" s="99"/>
      <c r="P4" s="95"/>
      <c r="Q4" s="155"/>
      <c r="R4" s="155"/>
      <c r="S4" s="155"/>
      <c r="T4" s="155"/>
      <c r="U4" s="155"/>
      <c r="V4" s="155"/>
      <c r="W4" s="95"/>
      <c r="X4" s="95"/>
    </row>
    <row r="5" spans="1:24" ht="20.25" customHeight="1">
      <c r="A5" s="175"/>
      <c r="B5" s="147" t="s">
        <v>24</v>
      </c>
      <c r="C5" s="164" t="s">
        <v>164</v>
      </c>
      <c r="D5" s="165"/>
      <c r="E5" s="176">
        <v>1</v>
      </c>
      <c r="F5" s="165"/>
      <c r="G5" s="176">
        <v>15</v>
      </c>
      <c r="H5" s="165"/>
      <c r="I5" s="166">
        <f t="shared" ref="I5:I35" si="0">G5*E5</f>
        <v>15</v>
      </c>
      <c r="J5" s="167" t="s">
        <v>5</v>
      </c>
      <c r="K5" s="97"/>
      <c r="L5" s="177">
        <f>(SUM(N5)/I5)*100</f>
        <v>0</v>
      </c>
      <c r="M5" s="97"/>
      <c r="N5" s="98" t="str">
        <f t="shared" ref="N5:N35" si="1">IF(SUM(Q5:V5)=0,"-",SUM(Q5:V5))</f>
        <v>-</v>
      </c>
      <c r="O5" s="99" t="s">
        <v>5</v>
      </c>
      <c r="P5" s="95"/>
      <c r="Q5" s="297"/>
      <c r="R5" s="160"/>
      <c r="S5" s="160"/>
      <c r="T5" s="160"/>
      <c r="U5" s="160"/>
      <c r="V5" s="160"/>
      <c r="W5" s="95"/>
      <c r="X5" s="161"/>
    </row>
    <row r="6" spans="1:24" ht="20.25" customHeight="1">
      <c r="A6" s="175"/>
      <c r="B6" s="147" t="s">
        <v>26</v>
      </c>
      <c r="C6" s="178" t="s">
        <v>165</v>
      </c>
      <c r="D6" s="165"/>
      <c r="E6" s="176">
        <v>1</v>
      </c>
      <c r="F6" s="165"/>
      <c r="G6" s="176">
        <v>24</v>
      </c>
      <c r="H6" s="165"/>
      <c r="I6" s="166">
        <f t="shared" si="0"/>
        <v>24</v>
      </c>
      <c r="J6" s="167" t="s">
        <v>5</v>
      </c>
      <c r="K6" s="97"/>
      <c r="L6" s="177">
        <f t="shared" ref="L6:L31" si="2">(SUM(N6)/I6)*100</f>
        <v>0</v>
      </c>
      <c r="M6" s="97"/>
      <c r="N6" s="98" t="str">
        <f t="shared" si="1"/>
        <v>-</v>
      </c>
      <c r="O6" s="99" t="s">
        <v>5</v>
      </c>
      <c r="P6" s="95"/>
      <c r="Q6" s="297"/>
      <c r="R6" s="160"/>
      <c r="S6" s="160"/>
      <c r="T6" s="160"/>
      <c r="U6" s="160"/>
      <c r="V6" s="160"/>
      <c r="W6" s="95"/>
      <c r="X6" s="161"/>
    </row>
    <row r="7" spans="1:24" ht="20.25" customHeight="1">
      <c r="A7" s="175"/>
      <c r="B7" s="147" t="s">
        <v>27</v>
      </c>
      <c r="C7" s="164" t="s">
        <v>41</v>
      </c>
      <c r="D7" s="165"/>
      <c r="E7" s="176">
        <v>1</v>
      </c>
      <c r="F7" s="165"/>
      <c r="G7" s="176">
        <v>15</v>
      </c>
      <c r="H7" s="165"/>
      <c r="I7" s="166">
        <f t="shared" si="0"/>
        <v>15</v>
      </c>
      <c r="J7" s="167" t="s">
        <v>5</v>
      </c>
      <c r="K7" s="97"/>
      <c r="L7" s="177">
        <f t="shared" si="2"/>
        <v>0</v>
      </c>
      <c r="M7" s="97"/>
      <c r="N7" s="98" t="str">
        <f t="shared" si="1"/>
        <v>-</v>
      </c>
      <c r="O7" s="99" t="s">
        <v>5</v>
      </c>
      <c r="P7" s="95"/>
      <c r="Q7" s="297"/>
      <c r="R7" s="160"/>
      <c r="S7" s="160"/>
      <c r="T7" s="160"/>
      <c r="U7" s="160"/>
      <c r="V7" s="160"/>
      <c r="W7" s="95"/>
      <c r="X7" s="161"/>
    </row>
    <row r="8" spans="1:24" ht="20.25" customHeight="1">
      <c r="A8" s="175"/>
      <c r="B8" s="147" t="s">
        <v>28</v>
      </c>
      <c r="C8" s="164" t="s">
        <v>44</v>
      </c>
      <c r="D8" s="165"/>
      <c r="E8" s="176">
        <v>1</v>
      </c>
      <c r="F8" s="165"/>
      <c r="G8" s="176">
        <v>15</v>
      </c>
      <c r="H8" s="165"/>
      <c r="I8" s="166">
        <v>15</v>
      </c>
      <c r="J8" s="167" t="s">
        <v>5</v>
      </c>
      <c r="K8" s="97"/>
      <c r="L8" s="177">
        <f t="shared" si="2"/>
        <v>0</v>
      </c>
      <c r="M8" s="97"/>
      <c r="N8" s="98" t="str">
        <f t="shared" si="1"/>
        <v>-</v>
      </c>
      <c r="O8" s="99" t="s">
        <v>5</v>
      </c>
      <c r="P8" s="95"/>
      <c r="Q8" s="297"/>
      <c r="R8" s="160"/>
      <c r="S8" s="160"/>
      <c r="T8" s="160"/>
      <c r="U8" s="160"/>
      <c r="V8" s="160"/>
      <c r="W8" s="95"/>
      <c r="X8" s="161"/>
    </row>
    <row r="9" spans="1:24" ht="20.25" customHeight="1">
      <c r="A9" s="175"/>
      <c r="B9" s="147" t="s">
        <v>29</v>
      </c>
      <c r="C9" s="164" t="s">
        <v>42</v>
      </c>
      <c r="D9" s="165"/>
      <c r="E9" s="176">
        <v>1</v>
      </c>
      <c r="F9" s="165"/>
      <c r="G9" s="176">
        <v>15</v>
      </c>
      <c r="H9" s="165"/>
      <c r="I9" s="166">
        <v>15</v>
      </c>
      <c r="J9" s="167" t="s">
        <v>5</v>
      </c>
      <c r="K9" s="97"/>
      <c r="L9" s="177">
        <f t="shared" si="2"/>
        <v>0</v>
      </c>
      <c r="M9" s="97"/>
      <c r="N9" s="98" t="str">
        <f t="shared" si="1"/>
        <v>-</v>
      </c>
      <c r="O9" s="99" t="s">
        <v>5</v>
      </c>
      <c r="P9" s="95"/>
      <c r="Q9" s="297"/>
      <c r="R9" s="160"/>
      <c r="S9" s="160"/>
      <c r="T9" s="160"/>
      <c r="U9" s="160"/>
      <c r="V9" s="160"/>
      <c r="W9" s="95"/>
      <c r="X9" s="161"/>
    </row>
    <row r="10" spans="1:24" ht="20.25" customHeight="1">
      <c r="A10" s="175"/>
      <c r="B10" s="147" t="s">
        <v>30</v>
      </c>
      <c r="C10" s="164" t="s">
        <v>43</v>
      </c>
      <c r="D10" s="165"/>
      <c r="E10" s="176">
        <v>1</v>
      </c>
      <c r="F10" s="165"/>
      <c r="G10" s="176">
        <v>15</v>
      </c>
      <c r="H10" s="165"/>
      <c r="I10" s="166">
        <v>15</v>
      </c>
      <c r="J10" s="167" t="s">
        <v>5</v>
      </c>
      <c r="K10" s="97"/>
      <c r="L10" s="177">
        <f t="shared" si="2"/>
        <v>0</v>
      </c>
      <c r="M10" s="97"/>
      <c r="N10" s="98" t="str">
        <f t="shared" si="1"/>
        <v>-</v>
      </c>
      <c r="O10" s="99" t="s">
        <v>5</v>
      </c>
      <c r="P10" s="95"/>
      <c r="Q10" s="297"/>
      <c r="R10" s="160"/>
      <c r="S10" s="160"/>
      <c r="T10" s="160"/>
      <c r="U10" s="160"/>
      <c r="V10" s="160"/>
      <c r="W10" s="95"/>
      <c r="X10" s="161"/>
    </row>
    <row r="11" spans="1:24" ht="20.25" customHeight="1">
      <c r="A11" s="175"/>
      <c r="B11" s="147" t="s">
        <v>31</v>
      </c>
      <c r="C11" s="164" t="s">
        <v>45</v>
      </c>
      <c r="D11" s="165"/>
      <c r="E11" s="176">
        <v>1</v>
      </c>
      <c r="F11" s="165"/>
      <c r="G11" s="176">
        <v>15</v>
      </c>
      <c r="H11" s="165"/>
      <c r="I11" s="166">
        <f t="shared" si="0"/>
        <v>15</v>
      </c>
      <c r="J11" s="167" t="s">
        <v>5</v>
      </c>
      <c r="K11" s="97"/>
      <c r="L11" s="177">
        <f t="shared" si="2"/>
        <v>0</v>
      </c>
      <c r="M11" s="97"/>
      <c r="N11" s="98" t="str">
        <f t="shared" si="1"/>
        <v>-</v>
      </c>
      <c r="O11" s="99" t="s">
        <v>5</v>
      </c>
      <c r="P11" s="95"/>
      <c r="Q11" s="297"/>
      <c r="R11" s="160"/>
      <c r="S11" s="160"/>
      <c r="T11" s="160"/>
      <c r="U11" s="160"/>
      <c r="V11" s="160"/>
      <c r="W11" s="95"/>
      <c r="X11" s="161"/>
    </row>
    <row r="12" spans="1:24" ht="20.25" customHeight="1">
      <c r="A12" s="175"/>
      <c r="B12" s="147" t="s">
        <v>32</v>
      </c>
      <c r="C12" s="164" t="s">
        <v>46</v>
      </c>
      <c r="D12" s="165"/>
      <c r="E12" s="176">
        <v>1</v>
      </c>
      <c r="F12" s="165"/>
      <c r="G12" s="176">
        <v>15</v>
      </c>
      <c r="H12" s="165"/>
      <c r="I12" s="166">
        <f t="shared" si="0"/>
        <v>15</v>
      </c>
      <c r="J12" s="167" t="s">
        <v>5</v>
      </c>
      <c r="K12" s="97"/>
      <c r="L12" s="177">
        <f t="shared" si="2"/>
        <v>0</v>
      </c>
      <c r="M12" s="97"/>
      <c r="N12" s="98" t="str">
        <f t="shared" si="1"/>
        <v>-</v>
      </c>
      <c r="O12" s="99" t="s">
        <v>5</v>
      </c>
      <c r="P12" s="95"/>
      <c r="Q12" s="297"/>
      <c r="R12" s="160"/>
      <c r="S12" s="160"/>
      <c r="T12" s="160"/>
      <c r="U12" s="160"/>
      <c r="V12" s="160"/>
      <c r="W12" s="95"/>
      <c r="X12" s="161"/>
    </row>
    <row r="13" spans="1:24" ht="20.25" customHeight="1">
      <c r="A13" s="175"/>
      <c r="B13" s="147" t="s">
        <v>33</v>
      </c>
      <c r="C13" s="164" t="s">
        <v>47</v>
      </c>
      <c r="D13" s="165"/>
      <c r="E13" s="176">
        <v>1</v>
      </c>
      <c r="F13" s="165"/>
      <c r="G13" s="176">
        <v>15</v>
      </c>
      <c r="H13" s="165"/>
      <c r="I13" s="166">
        <f t="shared" si="0"/>
        <v>15</v>
      </c>
      <c r="J13" s="167" t="s">
        <v>5</v>
      </c>
      <c r="K13" s="97"/>
      <c r="L13" s="177">
        <f t="shared" si="2"/>
        <v>0</v>
      </c>
      <c r="M13" s="97"/>
      <c r="N13" s="98" t="str">
        <f t="shared" si="1"/>
        <v>-</v>
      </c>
      <c r="O13" s="99" t="s">
        <v>5</v>
      </c>
      <c r="P13" s="95"/>
      <c r="Q13" s="297"/>
      <c r="R13" s="160"/>
      <c r="S13" s="160"/>
      <c r="T13" s="160"/>
      <c r="U13" s="160"/>
      <c r="V13" s="160"/>
      <c r="W13" s="95"/>
      <c r="X13" s="161"/>
    </row>
    <row r="14" spans="1:24" ht="20.25" customHeight="1">
      <c r="A14" s="175"/>
      <c r="B14" s="147" t="s">
        <v>34</v>
      </c>
      <c r="C14" s="164" t="s">
        <v>48</v>
      </c>
      <c r="D14" s="165"/>
      <c r="E14" s="176">
        <v>1</v>
      </c>
      <c r="F14" s="165"/>
      <c r="G14" s="176">
        <v>4</v>
      </c>
      <c r="H14" s="165"/>
      <c r="I14" s="166">
        <f t="shared" si="0"/>
        <v>4</v>
      </c>
      <c r="J14" s="167" t="s">
        <v>5</v>
      </c>
      <c r="K14" s="97"/>
      <c r="L14" s="177">
        <f t="shared" si="2"/>
        <v>0</v>
      </c>
      <c r="M14" s="97"/>
      <c r="N14" s="98" t="str">
        <f t="shared" si="1"/>
        <v>-</v>
      </c>
      <c r="O14" s="99" t="s">
        <v>5</v>
      </c>
      <c r="P14" s="95"/>
      <c r="Q14" s="297"/>
      <c r="R14" s="160"/>
      <c r="S14" s="160"/>
      <c r="T14" s="160"/>
      <c r="U14" s="160"/>
      <c r="V14" s="160"/>
      <c r="W14" s="95"/>
      <c r="X14" s="161"/>
    </row>
    <row r="15" spans="1:24" ht="20.25" customHeight="1">
      <c r="A15" s="175"/>
      <c r="B15" s="147" t="s">
        <v>35</v>
      </c>
      <c r="C15" s="164" t="s">
        <v>49</v>
      </c>
      <c r="D15" s="165"/>
      <c r="E15" s="176">
        <v>1</v>
      </c>
      <c r="F15" s="165"/>
      <c r="G15" s="176">
        <v>4</v>
      </c>
      <c r="H15" s="165"/>
      <c r="I15" s="166">
        <f t="shared" si="0"/>
        <v>4</v>
      </c>
      <c r="J15" s="167" t="s">
        <v>5</v>
      </c>
      <c r="K15" s="97"/>
      <c r="L15" s="177">
        <f t="shared" si="2"/>
        <v>0</v>
      </c>
      <c r="M15" s="97"/>
      <c r="N15" s="98" t="str">
        <f t="shared" si="1"/>
        <v>-</v>
      </c>
      <c r="O15" s="99" t="s">
        <v>5</v>
      </c>
      <c r="P15" s="95"/>
      <c r="Q15" s="297"/>
      <c r="R15" s="160"/>
      <c r="S15" s="160"/>
      <c r="T15" s="160"/>
      <c r="U15" s="160"/>
      <c r="V15" s="160"/>
      <c r="W15" s="95"/>
      <c r="X15" s="161"/>
    </row>
    <row r="16" spans="1:24" ht="20.25" customHeight="1">
      <c r="A16" s="175"/>
      <c r="B16" s="147" t="s">
        <v>36</v>
      </c>
      <c r="C16" s="164" t="s">
        <v>50</v>
      </c>
      <c r="D16" s="165"/>
      <c r="E16" s="176">
        <v>1</v>
      </c>
      <c r="F16" s="165"/>
      <c r="G16" s="176">
        <v>16</v>
      </c>
      <c r="H16" s="165"/>
      <c r="I16" s="166">
        <f t="shared" si="0"/>
        <v>16</v>
      </c>
      <c r="J16" s="167" t="s">
        <v>5</v>
      </c>
      <c r="K16" s="97"/>
      <c r="L16" s="177">
        <f t="shared" si="2"/>
        <v>0</v>
      </c>
      <c r="M16" s="97"/>
      <c r="N16" s="98" t="str">
        <f t="shared" si="1"/>
        <v>-</v>
      </c>
      <c r="O16" s="99" t="s">
        <v>5</v>
      </c>
      <c r="P16" s="95"/>
      <c r="Q16" s="297"/>
      <c r="R16" s="160"/>
      <c r="S16" s="160"/>
      <c r="T16" s="160"/>
      <c r="U16" s="160"/>
      <c r="V16" s="160"/>
      <c r="W16" s="95"/>
      <c r="X16" s="161"/>
    </row>
    <row r="17" spans="1:24" ht="20.25" customHeight="1">
      <c r="A17" s="175"/>
      <c r="B17" s="147" t="s">
        <v>37</v>
      </c>
      <c r="C17" s="164" t="s">
        <v>51</v>
      </c>
      <c r="D17" s="165"/>
      <c r="E17" s="176">
        <v>1</v>
      </c>
      <c r="F17" s="165"/>
      <c r="G17" s="176">
        <v>8</v>
      </c>
      <c r="H17" s="165"/>
      <c r="I17" s="166">
        <f t="shared" si="0"/>
        <v>8</v>
      </c>
      <c r="J17" s="167" t="s">
        <v>5</v>
      </c>
      <c r="K17" s="97"/>
      <c r="L17" s="177">
        <f t="shared" ref="L17" si="3">(SUM(N17)/I17)*100</f>
        <v>0</v>
      </c>
      <c r="M17" s="97"/>
      <c r="N17" s="98" t="str">
        <f t="shared" si="1"/>
        <v>-</v>
      </c>
      <c r="O17" s="99" t="s">
        <v>5</v>
      </c>
      <c r="P17" s="95"/>
      <c r="Q17" s="297"/>
      <c r="R17" s="160"/>
      <c r="S17" s="160"/>
      <c r="T17" s="160"/>
      <c r="U17" s="160"/>
      <c r="V17" s="160"/>
      <c r="W17" s="95"/>
      <c r="X17" s="161"/>
    </row>
    <row r="18" spans="1:24" ht="20.25" customHeight="1">
      <c r="A18" s="175"/>
      <c r="B18" s="147" t="s">
        <v>52</v>
      </c>
      <c r="C18" s="164" t="s">
        <v>166</v>
      </c>
      <c r="D18" s="165"/>
      <c r="E18" s="176">
        <v>1</v>
      </c>
      <c r="F18" s="165"/>
      <c r="G18" s="176">
        <v>8</v>
      </c>
      <c r="H18" s="165"/>
      <c r="I18" s="166">
        <v>8</v>
      </c>
      <c r="J18" s="167" t="s">
        <v>5</v>
      </c>
      <c r="K18" s="97"/>
      <c r="L18" s="177">
        <f t="shared" si="2"/>
        <v>0</v>
      </c>
      <c r="M18" s="97"/>
      <c r="N18" s="98" t="str">
        <f t="shared" si="1"/>
        <v>-</v>
      </c>
      <c r="O18" s="99" t="s">
        <v>5</v>
      </c>
      <c r="P18" s="95"/>
      <c r="Q18" s="297"/>
      <c r="R18" s="160"/>
      <c r="S18" s="160"/>
      <c r="T18" s="160"/>
      <c r="U18" s="160"/>
      <c r="V18" s="160"/>
      <c r="W18" s="95"/>
      <c r="X18" s="161"/>
    </row>
    <row r="19" spans="1:24" ht="20.25" customHeight="1">
      <c r="A19" s="175"/>
      <c r="B19" s="147" t="s">
        <v>53</v>
      </c>
      <c r="C19" s="164" t="s">
        <v>69</v>
      </c>
      <c r="D19" s="165"/>
      <c r="E19" s="176">
        <v>1</v>
      </c>
      <c r="F19" s="165"/>
      <c r="G19" s="176">
        <v>150</v>
      </c>
      <c r="H19" s="165"/>
      <c r="I19" s="166">
        <f t="shared" si="0"/>
        <v>150</v>
      </c>
      <c r="J19" s="167" t="s">
        <v>5</v>
      </c>
      <c r="K19" s="97"/>
      <c r="L19" s="177">
        <f t="shared" ref="L19" si="4">(SUM(N19)/I19)*100</f>
        <v>0</v>
      </c>
      <c r="M19" s="97"/>
      <c r="N19" s="98" t="str">
        <f t="shared" si="1"/>
        <v>-</v>
      </c>
      <c r="O19" s="99" t="s">
        <v>5</v>
      </c>
      <c r="P19" s="95"/>
      <c r="Q19" s="297"/>
      <c r="R19" s="160"/>
      <c r="S19" s="160"/>
      <c r="T19" s="160"/>
      <c r="U19" s="160"/>
      <c r="V19" s="160"/>
      <c r="W19" s="95"/>
      <c r="X19" s="161"/>
    </row>
    <row r="20" spans="1:24" ht="20.25" customHeight="1">
      <c r="A20" s="175"/>
      <c r="B20" s="147" t="s">
        <v>54</v>
      </c>
      <c r="C20" s="164" t="s">
        <v>70</v>
      </c>
      <c r="D20" s="165"/>
      <c r="E20" s="176">
        <v>1</v>
      </c>
      <c r="F20" s="165"/>
      <c r="G20" s="176">
        <v>30</v>
      </c>
      <c r="H20" s="165"/>
      <c r="I20" s="166">
        <f t="shared" si="0"/>
        <v>30</v>
      </c>
      <c r="J20" s="167" t="s">
        <v>5</v>
      </c>
      <c r="K20" s="97"/>
      <c r="L20" s="177">
        <f t="shared" si="2"/>
        <v>0</v>
      </c>
      <c r="M20" s="97"/>
      <c r="N20" s="98" t="str">
        <f t="shared" si="1"/>
        <v>-</v>
      </c>
      <c r="O20" s="99" t="s">
        <v>5</v>
      </c>
      <c r="P20" s="95"/>
      <c r="Q20" s="297"/>
      <c r="R20" s="160"/>
      <c r="S20" s="160"/>
      <c r="T20" s="160"/>
      <c r="U20" s="160"/>
      <c r="V20" s="160"/>
      <c r="W20" s="95"/>
      <c r="X20" s="161"/>
    </row>
    <row r="21" spans="1:24" ht="20.25" customHeight="1">
      <c r="A21" s="175"/>
      <c r="B21" s="147" t="s">
        <v>55</v>
      </c>
      <c r="C21" s="164" t="s">
        <v>71</v>
      </c>
      <c r="D21" s="165"/>
      <c r="E21" s="176">
        <v>1</v>
      </c>
      <c r="F21" s="165"/>
      <c r="G21" s="176">
        <v>12</v>
      </c>
      <c r="H21" s="165"/>
      <c r="I21" s="166">
        <f t="shared" si="0"/>
        <v>12</v>
      </c>
      <c r="J21" s="167" t="s">
        <v>5</v>
      </c>
      <c r="K21" s="97"/>
      <c r="L21" s="177">
        <f t="shared" ref="L21" si="5">(SUM(N21)/I21)*100</f>
        <v>0</v>
      </c>
      <c r="M21" s="97"/>
      <c r="N21" s="98" t="str">
        <f t="shared" si="1"/>
        <v>-</v>
      </c>
      <c r="O21" s="99" t="s">
        <v>5</v>
      </c>
      <c r="P21" s="95"/>
      <c r="Q21" s="297"/>
      <c r="R21" s="160"/>
      <c r="S21" s="160"/>
      <c r="T21" s="160"/>
      <c r="U21" s="160"/>
      <c r="V21" s="160"/>
      <c r="W21" s="95"/>
      <c r="X21" s="161"/>
    </row>
    <row r="22" spans="1:24" ht="20.25" customHeight="1">
      <c r="A22" s="175"/>
      <c r="B22" s="147" t="s">
        <v>56</v>
      </c>
      <c r="C22" s="164" t="s">
        <v>72</v>
      </c>
      <c r="D22" s="165"/>
      <c r="E22" s="176">
        <v>1</v>
      </c>
      <c r="F22" s="165"/>
      <c r="G22" s="176">
        <v>12</v>
      </c>
      <c r="H22" s="165"/>
      <c r="I22" s="166">
        <f t="shared" si="0"/>
        <v>12</v>
      </c>
      <c r="J22" s="167" t="s">
        <v>5</v>
      </c>
      <c r="K22" s="97"/>
      <c r="L22" s="177">
        <f t="shared" si="2"/>
        <v>0</v>
      </c>
      <c r="M22" s="97"/>
      <c r="N22" s="98" t="str">
        <f t="shared" si="1"/>
        <v>-</v>
      </c>
      <c r="O22" s="99" t="s">
        <v>5</v>
      </c>
      <c r="P22" s="95"/>
      <c r="Q22" s="297"/>
      <c r="R22" s="160"/>
      <c r="S22" s="160"/>
      <c r="T22" s="160"/>
      <c r="U22" s="160"/>
      <c r="V22" s="160"/>
      <c r="W22" s="95"/>
      <c r="X22" s="161"/>
    </row>
    <row r="23" spans="1:24" ht="20.25" customHeight="1">
      <c r="A23" s="175"/>
      <c r="B23" s="147" t="s">
        <v>57</v>
      </c>
      <c r="C23" s="164" t="s">
        <v>100</v>
      </c>
      <c r="D23" s="165"/>
      <c r="E23" s="176">
        <v>1</v>
      </c>
      <c r="F23" s="165"/>
      <c r="G23" s="176">
        <v>10</v>
      </c>
      <c r="H23" s="165"/>
      <c r="I23" s="166">
        <f t="shared" si="0"/>
        <v>10</v>
      </c>
      <c r="J23" s="167" t="s">
        <v>5</v>
      </c>
      <c r="K23" s="97"/>
      <c r="L23" s="177">
        <f t="shared" ref="L23" si="6">(SUM(N23)/I23)*100</f>
        <v>0</v>
      </c>
      <c r="M23" s="97"/>
      <c r="N23" s="98" t="str">
        <f t="shared" si="1"/>
        <v>-</v>
      </c>
      <c r="O23" s="99" t="s">
        <v>5</v>
      </c>
      <c r="P23" s="95"/>
      <c r="Q23" s="297"/>
      <c r="R23" s="160"/>
      <c r="S23" s="160"/>
      <c r="T23" s="160"/>
      <c r="U23" s="160"/>
      <c r="V23" s="160"/>
      <c r="W23" s="95"/>
      <c r="X23" s="161"/>
    </row>
    <row r="24" spans="1:24" ht="20.25" customHeight="1">
      <c r="A24" s="175"/>
      <c r="B24" s="147" t="s">
        <v>58</v>
      </c>
      <c r="C24" s="164" t="s">
        <v>73</v>
      </c>
      <c r="D24" s="165"/>
      <c r="E24" s="176">
        <v>1</v>
      </c>
      <c r="F24" s="165"/>
      <c r="G24" s="176">
        <v>30</v>
      </c>
      <c r="H24" s="165"/>
      <c r="I24" s="166">
        <f t="shared" si="0"/>
        <v>30</v>
      </c>
      <c r="J24" s="167" t="s">
        <v>5</v>
      </c>
      <c r="K24" s="97"/>
      <c r="L24" s="177">
        <f t="shared" si="2"/>
        <v>0</v>
      </c>
      <c r="M24" s="97"/>
      <c r="N24" s="98" t="str">
        <f t="shared" si="1"/>
        <v>-</v>
      </c>
      <c r="O24" s="99" t="s">
        <v>5</v>
      </c>
      <c r="P24" s="95"/>
      <c r="Q24" s="297"/>
      <c r="R24" s="160"/>
      <c r="S24" s="160"/>
      <c r="T24" s="160"/>
      <c r="U24" s="160"/>
      <c r="V24" s="160"/>
      <c r="W24" s="95"/>
      <c r="X24" s="161"/>
    </row>
    <row r="25" spans="1:24" ht="20.25" customHeight="1">
      <c r="A25" s="175"/>
      <c r="B25" s="147" t="s">
        <v>59</v>
      </c>
      <c r="C25" s="164" t="s">
        <v>74</v>
      </c>
      <c r="D25" s="165"/>
      <c r="E25" s="176">
        <v>1</v>
      </c>
      <c r="F25" s="165"/>
      <c r="G25" s="176">
        <v>30</v>
      </c>
      <c r="H25" s="165"/>
      <c r="I25" s="166">
        <f t="shared" si="0"/>
        <v>30</v>
      </c>
      <c r="J25" s="167" t="s">
        <v>5</v>
      </c>
      <c r="K25" s="97"/>
      <c r="L25" s="177">
        <f t="shared" ref="L25" si="7">(SUM(N25)/I25)*100</f>
        <v>0</v>
      </c>
      <c r="M25" s="97"/>
      <c r="N25" s="98" t="str">
        <f t="shared" si="1"/>
        <v>-</v>
      </c>
      <c r="O25" s="99" t="s">
        <v>5</v>
      </c>
      <c r="P25" s="95"/>
      <c r="Q25" s="297"/>
      <c r="R25" s="160"/>
      <c r="S25" s="160"/>
      <c r="T25" s="160"/>
      <c r="U25" s="160"/>
      <c r="V25" s="160"/>
      <c r="W25" s="95"/>
      <c r="X25" s="161"/>
    </row>
    <row r="26" spans="1:24" ht="20.25" customHeight="1">
      <c r="A26" s="175"/>
      <c r="B26" s="147" t="s">
        <v>60</v>
      </c>
      <c r="C26" s="164" t="s">
        <v>157</v>
      </c>
      <c r="D26" s="165"/>
      <c r="E26" s="176">
        <v>1</v>
      </c>
      <c r="F26" s="165"/>
      <c r="G26" s="176">
        <v>12</v>
      </c>
      <c r="H26" s="165"/>
      <c r="I26" s="166">
        <f t="shared" si="0"/>
        <v>12</v>
      </c>
      <c r="J26" s="167" t="s">
        <v>5</v>
      </c>
      <c r="K26" s="97"/>
      <c r="L26" s="177">
        <f t="shared" ref="L26" si="8">(SUM(N26)/I26)*100</f>
        <v>0</v>
      </c>
      <c r="M26" s="97"/>
      <c r="N26" s="98" t="str">
        <f t="shared" si="1"/>
        <v>-</v>
      </c>
      <c r="O26" s="99" t="s">
        <v>5</v>
      </c>
      <c r="P26" s="95"/>
      <c r="Q26" s="297"/>
      <c r="R26" s="160"/>
      <c r="S26" s="160"/>
      <c r="T26" s="160"/>
      <c r="U26" s="160"/>
      <c r="V26" s="160"/>
      <c r="W26" s="95"/>
      <c r="X26" s="161"/>
    </row>
    <row r="27" spans="1:24" ht="20.25" customHeight="1">
      <c r="A27" s="175"/>
      <c r="B27" s="147" t="s">
        <v>61</v>
      </c>
      <c r="C27" s="164" t="s">
        <v>75</v>
      </c>
      <c r="D27" s="165"/>
      <c r="E27" s="176">
        <v>1</v>
      </c>
      <c r="F27" s="165"/>
      <c r="G27" s="176">
        <v>8</v>
      </c>
      <c r="H27" s="165"/>
      <c r="I27" s="166">
        <f t="shared" si="0"/>
        <v>8</v>
      </c>
      <c r="J27" s="167" t="s">
        <v>5</v>
      </c>
      <c r="K27" s="97"/>
      <c r="L27" s="177">
        <f t="shared" si="2"/>
        <v>0</v>
      </c>
      <c r="M27" s="97"/>
      <c r="N27" s="98" t="str">
        <f t="shared" si="1"/>
        <v>-</v>
      </c>
      <c r="O27" s="99" t="s">
        <v>5</v>
      </c>
      <c r="P27" s="95"/>
      <c r="Q27" s="297"/>
      <c r="R27" s="160"/>
      <c r="S27" s="160"/>
      <c r="T27" s="160"/>
      <c r="U27" s="160"/>
      <c r="V27" s="160"/>
      <c r="W27" s="95"/>
      <c r="X27" s="161"/>
    </row>
    <row r="28" spans="1:24" ht="20.25" customHeight="1">
      <c r="A28" s="175"/>
      <c r="B28" s="147" t="s">
        <v>62</v>
      </c>
      <c r="C28" s="164" t="s">
        <v>76</v>
      </c>
      <c r="D28" s="165"/>
      <c r="E28" s="176">
        <v>1</v>
      </c>
      <c r="F28" s="165"/>
      <c r="G28" s="176">
        <v>110</v>
      </c>
      <c r="H28" s="165"/>
      <c r="I28" s="166">
        <f t="shared" si="0"/>
        <v>110</v>
      </c>
      <c r="J28" s="167" t="s">
        <v>5</v>
      </c>
      <c r="K28" s="97"/>
      <c r="L28" s="177">
        <f t="shared" ref="L28" si="9">(SUM(N28)/I28)*100</f>
        <v>0</v>
      </c>
      <c r="M28" s="97"/>
      <c r="N28" s="98" t="str">
        <f t="shared" si="1"/>
        <v>-</v>
      </c>
      <c r="O28" s="99" t="s">
        <v>5</v>
      </c>
      <c r="P28" s="95"/>
      <c r="Q28" s="297"/>
      <c r="R28" s="160"/>
      <c r="S28" s="160"/>
      <c r="T28" s="160"/>
      <c r="U28" s="160"/>
      <c r="V28" s="160"/>
      <c r="W28" s="95"/>
      <c r="X28" s="161"/>
    </row>
    <row r="29" spans="1:24" ht="20.25" customHeight="1">
      <c r="A29" s="175"/>
      <c r="B29" s="147" t="s">
        <v>63</v>
      </c>
      <c r="C29" s="164" t="s">
        <v>77</v>
      </c>
      <c r="D29" s="165"/>
      <c r="E29" s="176">
        <v>1</v>
      </c>
      <c r="F29" s="165"/>
      <c r="G29" s="176">
        <v>45</v>
      </c>
      <c r="H29" s="165"/>
      <c r="I29" s="166">
        <f t="shared" si="0"/>
        <v>45</v>
      </c>
      <c r="J29" s="167" t="s">
        <v>5</v>
      </c>
      <c r="K29" s="97"/>
      <c r="L29" s="177">
        <f t="shared" si="2"/>
        <v>0</v>
      </c>
      <c r="M29" s="97"/>
      <c r="N29" s="98" t="str">
        <f t="shared" si="1"/>
        <v>-</v>
      </c>
      <c r="O29" s="99" t="s">
        <v>5</v>
      </c>
      <c r="P29" s="95"/>
      <c r="Q29" s="297"/>
      <c r="R29" s="160"/>
      <c r="S29" s="160"/>
      <c r="T29" s="160"/>
      <c r="U29" s="160"/>
      <c r="V29" s="160"/>
      <c r="W29" s="95"/>
      <c r="X29" s="161"/>
    </row>
    <row r="30" spans="1:24" ht="20.25" customHeight="1">
      <c r="A30" s="175"/>
      <c r="B30" s="147" t="s">
        <v>64</v>
      </c>
      <c r="C30" s="164" t="s">
        <v>99</v>
      </c>
      <c r="D30" s="165"/>
      <c r="E30" s="176">
        <v>1</v>
      </c>
      <c r="F30" s="165"/>
      <c r="G30" s="176">
        <v>30</v>
      </c>
      <c r="H30" s="165"/>
      <c r="I30" s="166">
        <f t="shared" si="0"/>
        <v>30</v>
      </c>
      <c r="J30" s="167" t="s">
        <v>5</v>
      </c>
      <c r="K30" s="97"/>
      <c r="L30" s="177">
        <f t="shared" ref="L30" si="10">(SUM(N30)/I30)*100</f>
        <v>0</v>
      </c>
      <c r="M30" s="97"/>
      <c r="N30" s="98" t="str">
        <f t="shared" si="1"/>
        <v>-</v>
      </c>
      <c r="O30" s="99" t="s">
        <v>5</v>
      </c>
      <c r="P30" s="95"/>
      <c r="Q30" s="297"/>
      <c r="R30" s="160"/>
      <c r="S30" s="160"/>
      <c r="T30" s="160"/>
      <c r="U30" s="160"/>
      <c r="V30" s="160"/>
      <c r="W30" s="95"/>
      <c r="X30" s="161"/>
    </row>
    <row r="31" spans="1:24" ht="20.25" customHeight="1">
      <c r="A31" s="175"/>
      <c r="B31" s="147" t="s">
        <v>65</v>
      </c>
      <c r="C31" s="164" t="s">
        <v>6</v>
      </c>
      <c r="D31" s="165"/>
      <c r="E31" s="176">
        <v>2</v>
      </c>
      <c r="F31" s="165"/>
      <c r="G31" s="176">
        <v>20</v>
      </c>
      <c r="H31" s="165"/>
      <c r="I31" s="166">
        <f t="shared" si="0"/>
        <v>40</v>
      </c>
      <c r="J31" s="167" t="s">
        <v>5</v>
      </c>
      <c r="K31" s="97"/>
      <c r="L31" s="177">
        <f t="shared" si="2"/>
        <v>0</v>
      </c>
      <c r="M31" s="97"/>
      <c r="N31" s="98" t="str">
        <f t="shared" si="1"/>
        <v>-</v>
      </c>
      <c r="O31" s="99" t="s">
        <v>5</v>
      </c>
      <c r="P31" s="95"/>
      <c r="Q31" s="297"/>
      <c r="R31" s="160"/>
      <c r="S31" s="160"/>
      <c r="T31" s="160"/>
      <c r="U31" s="160"/>
      <c r="V31" s="160"/>
      <c r="W31" s="95"/>
      <c r="X31" s="161"/>
    </row>
    <row r="32" spans="1:24" ht="20.25" customHeight="1">
      <c r="A32" s="175"/>
      <c r="B32" s="147" t="s">
        <v>66</v>
      </c>
      <c r="C32" s="164" t="s">
        <v>78</v>
      </c>
      <c r="D32" s="165"/>
      <c r="E32" s="176">
        <v>1</v>
      </c>
      <c r="F32" s="165"/>
      <c r="G32" s="176">
        <v>70</v>
      </c>
      <c r="H32" s="165"/>
      <c r="I32" s="166">
        <f t="shared" si="0"/>
        <v>70</v>
      </c>
      <c r="J32" s="167" t="s">
        <v>5</v>
      </c>
      <c r="K32" s="97"/>
      <c r="L32" s="177">
        <f t="shared" ref="L32:L51" si="11">(SUM(N32)/I32)*100</f>
        <v>0</v>
      </c>
      <c r="M32" s="97"/>
      <c r="N32" s="98" t="str">
        <f t="shared" si="1"/>
        <v>-</v>
      </c>
      <c r="O32" s="99" t="s">
        <v>5</v>
      </c>
      <c r="P32" s="95"/>
      <c r="Q32" s="297"/>
      <c r="R32" s="160"/>
      <c r="S32" s="160"/>
      <c r="T32" s="160"/>
      <c r="U32" s="160"/>
      <c r="V32" s="160"/>
      <c r="W32" s="95"/>
      <c r="X32" s="161"/>
    </row>
    <row r="33" spans="1:24" ht="20.25" customHeight="1">
      <c r="A33" s="175"/>
      <c r="B33" s="147" t="s">
        <v>67</v>
      </c>
      <c r="C33" s="164" t="s">
        <v>79</v>
      </c>
      <c r="D33" s="165"/>
      <c r="E33" s="176">
        <v>1</v>
      </c>
      <c r="F33" s="165"/>
      <c r="G33" s="176">
        <v>18</v>
      </c>
      <c r="H33" s="165"/>
      <c r="I33" s="166">
        <f t="shared" si="0"/>
        <v>18</v>
      </c>
      <c r="J33" s="167" t="s">
        <v>5</v>
      </c>
      <c r="K33" s="97"/>
      <c r="L33" s="177">
        <f t="shared" si="11"/>
        <v>0</v>
      </c>
      <c r="M33" s="97"/>
      <c r="N33" s="98" t="str">
        <f t="shared" si="1"/>
        <v>-</v>
      </c>
      <c r="O33" s="99" t="s">
        <v>5</v>
      </c>
      <c r="P33" s="95"/>
      <c r="Q33" s="297"/>
      <c r="R33" s="160"/>
      <c r="S33" s="160"/>
      <c r="T33" s="160"/>
      <c r="U33" s="160"/>
      <c r="V33" s="160"/>
      <c r="W33" s="95"/>
      <c r="X33" s="161"/>
    </row>
    <row r="34" spans="1:24" ht="20.25" customHeight="1">
      <c r="A34" s="175"/>
      <c r="B34" s="147" t="s">
        <v>68</v>
      </c>
      <c r="C34" s="164" t="s">
        <v>92</v>
      </c>
      <c r="D34" s="165"/>
      <c r="E34" s="176">
        <v>1</v>
      </c>
      <c r="F34" s="165"/>
      <c r="G34" s="166">
        <v>5</v>
      </c>
      <c r="H34" s="165"/>
      <c r="I34" s="166">
        <f t="shared" si="0"/>
        <v>5</v>
      </c>
      <c r="J34" s="167" t="s">
        <v>5</v>
      </c>
      <c r="K34" s="97"/>
      <c r="L34" s="177">
        <f t="shared" ref="L34:L47" si="12">(SUM(N34)/G34)*100</f>
        <v>0</v>
      </c>
      <c r="M34" s="97"/>
      <c r="N34" s="98" t="str">
        <f t="shared" si="1"/>
        <v>-</v>
      </c>
      <c r="O34" s="99" t="s">
        <v>5</v>
      </c>
      <c r="P34" s="95"/>
      <c r="Q34" s="297"/>
      <c r="R34" s="160"/>
      <c r="S34" s="160"/>
      <c r="T34" s="160"/>
      <c r="U34" s="160"/>
      <c r="V34" s="160"/>
      <c r="W34" s="95"/>
      <c r="X34" s="161"/>
    </row>
    <row r="35" spans="1:24" ht="20.25" customHeight="1">
      <c r="A35" s="175"/>
      <c r="B35" s="147" t="s">
        <v>80</v>
      </c>
      <c r="C35" s="164" t="s">
        <v>93</v>
      </c>
      <c r="D35" s="165"/>
      <c r="E35" s="176">
        <v>1</v>
      </c>
      <c r="F35" s="165"/>
      <c r="G35" s="166">
        <v>12</v>
      </c>
      <c r="H35" s="165"/>
      <c r="I35" s="166">
        <f t="shared" si="0"/>
        <v>12</v>
      </c>
      <c r="J35" s="167" t="s">
        <v>5</v>
      </c>
      <c r="K35" s="97"/>
      <c r="L35" s="177">
        <f t="shared" si="12"/>
        <v>0</v>
      </c>
      <c r="M35" s="97"/>
      <c r="N35" s="98" t="str">
        <f t="shared" si="1"/>
        <v>-</v>
      </c>
      <c r="O35" s="99" t="s">
        <v>5</v>
      </c>
      <c r="P35" s="95"/>
      <c r="Q35" s="297"/>
      <c r="R35" s="160"/>
      <c r="S35" s="160"/>
      <c r="T35" s="160"/>
      <c r="U35" s="160"/>
      <c r="V35" s="160"/>
      <c r="W35" s="95"/>
      <c r="X35" s="161"/>
    </row>
    <row r="36" spans="1:24" ht="20.25" customHeight="1">
      <c r="A36" s="175"/>
      <c r="B36" s="147" t="s">
        <v>81</v>
      </c>
      <c r="C36" s="164" t="s">
        <v>94</v>
      </c>
      <c r="D36" s="165"/>
      <c r="E36" s="176">
        <v>1</v>
      </c>
      <c r="F36" s="165"/>
      <c r="G36" s="166">
        <v>8</v>
      </c>
      <c r="H36" s="165"/>
      <c r="I36" s="166">
        <f t="shared" ref="I36:I52" si="13">G36*E36</f>
        <v>8</v>
      </c>
      <c r="J36" s="167" t="s">
        <v>5</v>
      </c>
      <c r="K36" s="97"/>
      <c r="L36" s="177">
        <f t="shared" si="12"/>
        <v>0</v>
      </c>
      <c r="M36" s="97"/>
      <c r="N36" s="98" t="str">
        <f t="shared" ref="N36:N52" si="14">IF(SUM(Q36:V36)=0,"-",SUM(Q36:V36))</f>
        <v>-</v>
      </c>
      <c r="O36" s="99" t="s">
        <v>5</v>
      </c>
      <c r="P36" s="95"/>
      <c r="Q36" s="297"/>
      <c r="R36" s="160"/>
      <c r="S36" s="160"/>
      <c r="T36" s="160"/>
      <c r="U36" s="160"/>
      <c r="V36" s="160"/>
      <c r="W36" s="95"/>
      <c r="X36" s="161"/>
    </row>
    <row r="37" spans="1:24" ht="20.25" customHeight="1">
      <c r="A37" s="175"/>
      <c r="B37" s="147" t="s">
        <v>82</v>
      </c>
      <c r="C37" s="164" t="s">
        <v>95</v>
      </c>
      <c r="D37" s="165"/>
      <c r="E37" s="176">
        <v>1</v>
      </c>
      <c r="F37" s="165"/>
      <c r="G37" s="166">
        <v>10</v>
      </c>
      <c r="H37" s="165"/>
      <c r="I37" s="166">
        <f t="shared" si="13"/>
        <v>10</v>
      </c>
      <c r="J37" s="167" t="s">
        <v>5</v>
      </c>
      <c r="K37" s="97"/>
      <c r="L37" s="177">
        <f t="shared" si="12"/>
        <v>0</v>
      </c>
      <c r="M37" s="97"/>
      <c r="N37" s="98" t="str">
        <f t="shared" si="14"/>
        <v>-</v>
      </c>
      <c r="O37" s="99" t="s">
        <v>5</v>
      </c>
      <c r="P37" s="95"/>
      <c r="Q37" s="297"/>
      <c r="R37" s="160"/>
      <c r="S37" s="160"/>
      <c r="T37" s="160"/>
      <c r="U37" s="160"/>
      <c r="V37" s="160"/>
      <c r="W37" s="95"/>
      <c r="X37" s="161"/>
    </row>
    <row r="38" spans="1:24" ht="20.25" customHeight="1">
      <c r="A38" s="175"/>
      <c r="B38" s="147" t="s">
        <v>83</v>
      </c>
      <c r="C38" s="164" t="s">
        <v>96</v>
      </c>
      <c r="D38" s="165"/>
      <c r="E38" s="176">
        <v>1</v>
      </c>
      <c r="F38" s="165"/>
      <c r="G38" s="166">
        <v>12</v>
      </c>
      <c r="H38" s="165"/>
      <c r="I38" s="166">
        <f t="shared" si="13"/>
        <v>12</v>
      </c>
      <c r="J38" s="167" t="s">
        <v>5</v>
      </c>
      <c r="K38" s="97"/>
      <c r="L38" s="177">
        <f t="shared" si="12"/>
        <v>0</v>
      </c>
      <c r="M38" s="97"/>
      <c r="N38" s="98" t="str">
        <f t="shared" si="14"/>
        <v>-</v>
      </c>
      <c r="O38" s="99" t="s">
        <v>5</v>
      </c>
      <c r="P38" s="95"/>
      <c r="Q38" s="297"/>
      <c r="R38" s="160"/>
      <c r="S38" s="160"/>
      <c r="T38" s="160"/>
      <c r="U38" s="160"/>
      <c r="V38" s="160"/>
      <c r="W38" s="95"/>
      <c r="X38" s="161"/>
    </row>
    <row r="39" spans="1:24" ht="20.25" customHeight="1">
      <c r="A39" s="175"/>
      <c r="B39" s="147" t="s">
        <v>84</v>
      </c>
      <c r="C39" s="164" t="s">
        <v>98</v>
      </c>
      <c r="D39" s="165"/>
      <c r="E39" s="176">
        <v>1</v>
      </c>
      <c r="F39" s="165"/>
      <c r="G39" s="166">
        <v>25</v>
      </c>
      <c r="H39" s="165"/>
      <c r="I39" s="166">
        <f t="shared" si="13"/>
        <v>25</v>
      </c>
      <c r="J39" s="167" t="s">
        <v>5</v>
      </c>
      <c r="K39" s="97"/>
      <c r="L39" s="177">
        <f t="shared" si="12"/>
        <v>0</v>
      </c>
      <c r="M39" s="97"/>
      <c r="N39" s="98" t="str">
        <f t="shared" si="14"/>
        <v>-</v>
      </c>
      <c r="O39" s="99" t="s">
        <v>5</v>
      </c>
      <c r="P39" s="95"/>
      <c r="Q39" s="297"/>
      <c r="R39" s="160"/>
      <c r="S39" s="160"/>
      <c r="T39" s="160"/>
      <c r="U39" s="160"/>
      <c r="V39" s="160"/>
      <c r="W39" s="95"/>
      <c r="X39" s="161"/>
    </row>
    <row r="40" spans="1:24" ht="20.25" customHeight="1">
      <c r="A40" s="175"/>
      <c r="B40" s="147" t="s">
        <v>85</v>
      </c>
      <c r="C40" s="164" t="s">
        <v>97</v>
      </c>
      <c r="D40" s="165"/>
      <c r="E40" s="176">
        <v>1</v>
      </c>
      <c r="F40" s="165"/>
      <c r="G40" s="166">
        <v>15</v>
      </c>
      <c r="H40" s="165"/>
      <c r="I40" s="166">
        <f t="shared" si="13"/>
        <v>15</v>
      </c>
      <c r="J40" s="167" t="s">
        <v>5</v>
      </c>
      <c r="K40" s="97"/>
      <c r="L40" s="177">
        <f t="shared" si="12"/>
        <v>0</v>
      </c>
      <c r="M40" s="97"/>
      <c r="N40" s="98" t="str">
        <f t="shared" si="14"/>
        <v>-</v>
      </c>
      <c r="O40" s="99" t="s">
        <v>5</v>
      </c>
      <c r="P40" s="95"/>
      <c r="Q40" s="297"/>
      <c r="R40" s="160"/>
      <c r="S40" s="160"/>
      <c r="T40" s="160"/>
      <c r="U40" s="160"/>
      <c r="V40" s="160"/>
      <c r="W40" s="95"/>
      <c r="X40" s="161"/>
    </row>
    <row r="41" spans="1:24" ht="20.25" customHeight="1">
      <c r="A41" s="175"/>
      <c r="B41" s="147" t="s">
        <v>86</v>
      </c>
      <c r="C41" s="164" t="s">
        <v>101</v>
      </c>
      <c r="D41" s="165"/>
      <c r="E41" s="176">
        <v>1</v>
      </c>
      <c r="F41" s="165"/>
      <c r="G41" s="166">
        <v>12</v>
      </c>
      <c r="H41" s="165"/>
      <c r="I41" s="166">
        <f t="shared" si="13"/>
        <v>12</v>
      </c>
      <c r="J41" s="167" t="s">
        <v>5</v>
      </c>
      <c r="K41" s="97"/>
      <c r="L41" s="177">
        <f t="shared" si="12"/>
        <v>0</v>
      </c>
      <c r="M41" s="97"/>
      <c r="N41" s="98" t="str">
        <f t="shared" si="14"/>
        <v>-</v>
      </c>
      <c r="O41" s="99" t="s">
        <v>5</v>
      </c>
      <c r="P41" s="95"/>
      <c r="Q41" s="297"/>
      <c r="R41" s="160"/>
      <c r="S41" s="160"/>
      <c r="T41" s="160"/>
      <c r="U41" s="160"/>
      <c r="V41" s="160"/>
      <c r="W41" s="95"/>
      <c r="X41" s="161"/>
    </row>
    <row r="42" spans="1:24" ht="20.25" customHeight="1">
      <c r="A42" s="175"/>
      <c r="B42" s="147" t="s">
        <v>87</v>
      </c>
      <c r="C42" s="164" t="s">
        <v>102</v>
      </c>
      <c r="D42" s="165"/>
      <c r="E42" s="176">
        <v>1</v>
      </c>
      <c r="F42" s="165"/>
      <c r="G42" s="166">
        <v>15</v>
      </c>
      <c r="H42" s="165"/>
      <c r="I42" s="166">
        <f t="shared" si="13"/>
        <v>15</v>
      </c>
      <c r="J42" s="167" t="s">
        <v>5</v>
      </c>
      <c r="K42" s="97"/>
      <c r="L42" s="177">
        <f t="shared" si="12"/>
        <v>0</v>
      </c>
      <c r="M42" s="97"/>
      <c r="N42" s="98" t="str">
        <f t="shared" si="14"/>
        <v>-</v>
      </c>
      <c r="O42" s="99" t="s">
        <v>5</v>
      </c>
      <c r="P42" s="95"/>
      <c r="Q42" s="297"/>
      <c r="R42" s="160"/>
      <c r="S42" s="160"/>
      <c r="T42" s="160"/>
      <c r="U42" s="160"/>
      <c r="V42" s="160"/>
      <c r="W42" s="95"/>
      <c r="X42" s="161"/>
    </row>
    <row r="43" spans="1:24" ht="20.25" customHeight="1">
      <c r="A43" s="175"/>
      <c r="B43" s="147" t="s">
        <v>68</v>
      </c>
      <c r="C43" s="164" t="s">
        <v>103</v>
      </c>
      <c r="D43" s="165"/>
      <c r="E43" s="176">
        <v>1</v>
      </c>
      <c r="F43" s="165"/>
      <c r="G43" s="166">
        <v>5</v>
      </c>
      <c r="H43" s="165"/>
      <c r="I43" s="166">
        <f t="shared" si="13"/>
        <v>5</v>
      </c>
      <c r="J43" s="167" t="s">
        <v>5</v>
      </c>
      <c r="K43" s="97"/>
      <c r="L43" s="177">
        <f t="shared" si="12"/>
        <v>0</v>
      </c>
      <c r="M43" s="97"/>
      <c r="N43" s="98" t="str">
        <f t="shared" si="14"/>
        <v>-</v>
      </c>
      <c r="O43" s="99" t="s">
        <v>5</v>
      </c>
      <c r="P43" s="95"/>
      <c r="Q43" s="297"/>
      <c r="R43" s="160"/>
      <c r="S43" s="160"/>
      <c r="T43" s="160"/>
      <c r="U43" s="160"/>
      <c r="V43" s="160"/>
      <c r="W43" s="95"/>
      <c r="X43" s="161"/>
    </row>
    <row r="44" spans="1:24" ht="20.25" customHeight="1">
      <c r="A44" s="175"/>
      <c r="B44" s="147" t="s">
        <v>88</v>
      </c>
      <c r="C44" s="164" t="s">
        <v>104</v>
      </c>
      <c r="D44" s="165"/>
      <c r="E44" s="176">
        <v>2</v>
      </c>
      <c r="F44" s="165"/>
      <c r="G44" s="166">
        <v>4</v>
      </c>
      <c r="H44" s="165"/>
      <c r="I44" s="166">
        <f t="shared" si="13"/>
        <v>8</v>
      </c>
      <c r="J44" s="167" t="s">
        <v>5</v>
      </c>
      <c r="K44" s="97"/>
      <c r="L44" s="177">
        <f t="shared" si="12"/>
        <v>0</v>
      </c>
      <c r="M44" s="97"/>
      <c r="N44" s="98" t="str">
        <f t="shared" si="14"/>
        <v>-</v>
      </c>
      <c r="O44" s="99" t="s">
        <v>5</v>
      </c>
      <c r="P44" s="95"/>
      <c r="Q44" s="297"/>
      <c r="R44" s="160"/>
      <c r="S44" s="160"/>
      <c r="T44" s="160"/>
      <c r="U44" s="160"/>
      <c r="V44" s="160"/>
      <c r="W44" s="95"/>
      <c r="X44" s="161"/>
    </row>
    <row r="45" spans="1:24" ht="20.25" customHeight="1">
      <c r="A45" s="175"/>
      <c r="B45" s="147" t="s">
        <v>89</v>
      </c>
      <c r="C45" s="164" t="s">
        <v>105</v>
      </c>
      <c r="D45" s="165"/>
      <c r="E45" s="176">
        <v>2</v>
      </c>
      <c r="F45" s="165"/>
      <c r="G45" s="166">
        <v>4</v>
      </c>
      <c r="H45" s="165"/>
      <c r="I45" s="166">
        <f t="shared" si="13"/>
        <v>8</v>
      </c>
      <c r="J45" s="167" t="s">
        <v>5</v>
      </c>
      <c r="K45" s="97"/>
      <c r="L45" s="177">
        <f t="shared" si="12"/>
        <v>0</v>
      </c>
      <c r="M45" s="97"/>
      <c r="N45" s="98" t="str">
        <f t="shared" si="14"/>
        <v>-</v>
      </c>
      <c r="O45" s="99" t="s">
        <v>5</v>
      </c>
      <c r="P45" s="95"/>
      <c r="Q45" s="297"/>
      <c r="R45" s="160"/>
      <c r="S45" s="160"/>
      <c r="T45" s="160"/>
      <c r="U45" s="160"/>
      <c r="V45" s="160"/>
      <c r="W45" s="95"/>
      <c r="X45" s="161"/>
    </row>
    <row r="46" spans="1:24" ht="20.25" customHeight="1">
      <c r="A46" s="175"/>
      <c r="B46" s="147" t="s">
        <v>90</v>
      </c>
      <c r="C46" s="164" t="s">
        <v>106</v>
      </c>
      <c r="D46" s="165"/>
      <c r="E46" s="176">
        <v>2</v>
      </c>
      <c r="F46" s="165"/>
      <c r="G46" s="166">
        <v>7.5</v>
      </c>
      <c r="H46" s="165"/>
      <c r="I46" s="166">
        <f t="shared" si="13"/>
        <v>15</v>
      </c>
      <c r="J46" s="167" t="s">
        <v>5</v>
      </c>
      <c r="K46" s="97"/>
      <c r="L46" s="177">
        <f t="shared" si="12"/>
        <v>0</v>
      </c>
      <c r="M46" s="97"/>
      <c r="N46" s="98" t="str">
        <f t="shared" si="14"/>
        <v>-</v>
      </c>
      <c r="O46" s="99" t="s">
        <v>5</v>
      </c>
      <c r="P46" s="95"/>
      <c r="Q46" s="297"/>
      <c r="R46" s="160"/>
      <c r="S46" s="160"/>
      <c r="T46" s="160"/>
      <c r="U46" s="160"/>
      <c r="V46" s="160"/>
      <c r="W46" s="95"/>
      <c r="X46" s="161"/>
    </row>
    <row r="47" spans="1:24" ht="20.25" customHeight="1">
      <c r="A47" s="175"/>
      <c r="B47" s="147" t="s">
        <v>91</v>
      </c>
      <c r="C47" s="164" t="s">
        <v>112</v>
      </c>
      <c r="D47" s="165"/>
      <c r="E47" s="176">
        <v>2</v>
      </c>
      <c r="F47" s="165"/>
      <c r="G47" s="166">
        <v>6</v>
      </c>
      <c r="H47" s="165"/>
      <c r="I47" s="166">
        <v>12</v>
      </c>
      <c r="J47" s="167" t="s">
        <v>5</v>
      </c>
      <c r="K47" s="97"/>
      <c r="L47" s="177">
        <f t="shared" si="12"/>
        <v>0</v>
      </c>
      <c r="M47" s="97"/>
      <c r="N47" s="98" t="str">
        <f t="shared" si="14"/>
        <v>-</v>
      </c>
      <c r="O47" s="99" t="s">
        <v>5</v>
      </c>
      <c r="P47" s="95"/>
      <c r="Q47" s="297"/>
      <c r="R47" s="160"/>
      <c r="S47" s="160"/>
      <c r="T47" s="160"/>
      <c r="U47" s="160"/>
      <c r="V47" s="160"/>
      <c r="W47" s="95"/>
      <c r="X47" s="161"/>
    </row>
    <row r="48" spans="1:24" ht="20.25" customHeight="1">
      <c r="A48" s="175"/>
      <c r="B48" s="147" t="s">
        <v>107</v>
      </c>
      <c r="C48" s="164" t="s">
        <v>113</v>
      </c>
      <c r="D48" s="165"/>
      <c r="E48" s="176">
        <v>1</v>
      </c>
      <c r="F48" s="165"/>
      <c r="G48" s="176">
        <v>3</v>
      </c>
      <c r="H48" s="165"/>
      <c r="I48" s="166">
        <f t="shared" si="13"/>
        <v>3</v>
      </c>
      <c r="J48" s="167" t="s">
        <v>5</v>
      </c>
      <c r="K48" s="97"/>
      <c r="L48" s="177">
        <f t="shared" si="11"/>
        <v>0</v>
      </c>
      <c r="M48" s="97"/>
      <c r="N48" s="98" t="str">
        <f t="shared" si="14"/>
        <v>-</v>
      </c>
      <c r="O48" s="99" t="s">
        <v>5</v>
      </c>
      <c r="P48" s="95"/>
      <c r="Q48" s="297"/>
      <c r="R48" s="160"/>
      <c r="S48" s="160"/>
      <c r="T48" s="160"/>
      <c r="U48" s="160"/>
      <c r="V48" s="160"/>
      <c r="W48" s="95"/>
      <c r="X48" s="161"/>
    </row>
    <row r="49" spans="1:26" ht="20.25" customHeight="1">
      <c r="A49" s="175"/>
      <c r="B49" s="147" t="s">
        <v>108</v>
      </c>
      <c r="C49" s="164" t="s">
        <v>114</v>
      </c>
      <c r="D49" s="165"/>
      <c r="E49" s="176">
        <v>2</v>
      </c>
      <c r="F49" s="165"/>
      <c r="G49" s="176">
        <v>5</v>
      </c>
      <c r="H49" s="165"/>
      <c r="I49" s="166">
        <f t="shared" si="13"/>
        <v>10</v>
      </c>
      <c r="J49" s="167" t="s">
        <v>5</v>
      </c>
      <c r="K49" s="97"/>
      <c r="L49" s="177">
        <f t="shared" ref="L49" si="15">(SUM(N49)/I49)*100</f>
        <v>0</v>
      </c>
      <c r="M49" s="97"/>
      <c r="N49" s="98" t="str">
        <f t="shared" si="14"/>
        <v>-</v>
      </c>
      <c r="O49" s="99" t="s">
        <v>5</v>
      </c>
      <c r="P49" s="95"/>
      <c r="Q49" s="297"/>
      <c r="R49" s="160"/>
      <c r="S49" s="160"/>
      <c r="T49" s="160"/>
      <c r="U49" s="160"/>
      <c r="V49" s="160"/>
      <c r="W49" s="95"/>
      <c r="X49" s="161"/>
    </row>
    <row r="50" spans="1:26" ht="20.25" customHeight="1">
      <c r="A50" s="175"/>
      <c r="B50" s="147" t="s">
        <v>109</v>
      </c>
      <c r="C50" s="164" t="s">
        <v>115</v>
      </c>
      <c r="D50" s="165"/>
      <c r="E50" s="176">
        <v>2</v>
      </c>
      <c r="F50" s="165"/>
      <c r="G50" s="176">
        <v>5</v>
      </c>
      <c r="H50" s="165"/>
      <c r="I50" s="166">
        <f t="shared" si="13"/>
        <v>10</v>
      </c>
      <c r="J50" s="167" t="s">
        <v>5</v>
      </c>
      <c r="K50" s="97"/>
      <c r="L50" s="177">
        <f t="shared" si="11"/>
        <v>0</v>
      </c>
      <c r="M50" s="97"/>
      <c r="N50" s="98" t="str">
        <f t="shared" si="14"/>
        <v>-</v>
      </c>
      <c r="O50" s="99" t="s">
        <v>5</v>
      </c>
      <c r="P50" s="95"/>
      <c r="Q50" s="297"/>
      <c r="R50" s="160"/>
      <c r="S50" s="160"/>
      <c r="T50" s="160"/>
      <c r="U50" s="160"/>
      <c r="V50" s="160"/>
      <c r="W50" s="95"/>
      <c r="X50" s="161"/>
    </row>
    <row r="51" spans="1:26" ht="20.25" customHeight="1">
      <c r="A51" s="175"/>
      <c r="B51" s="147" t="s">
        <v>110</v>
      </c>
      <c r="C51" s="164" t="s">
        <v>116</v>
      </c>
      <c r="D51" s="165"/>
      <c r="E51" s="176">
        <v>1</v>
      </c>
      <c r="F51" s="165"/>
      <c r="G51" s="176">
        <v>5</v>
      </c>
      <c r="H51" s="165"/>
      <c r="I51" s="166">
        <f t="shared" si="13"/>
        <v>5</v>
      </c>
      <c r="J51" s="167" t="s">
        <v>5</v>
      </c>
      <c r="K51" s="97"/>
      <c r="L51" s="177">
        <f t="shared" si="11"/>
        <v>0</v>
      </c>
      <c r="M51" s="97"/>
      <c r="N51" s="98" t="str">
        <f t="shared" si="14"/>
        <v>-</v>
      </c>
      <c r="O51" s="99" t="s">
        <v>5</v>
      </c>
      <c r="P51" s="95"/>
      <c r="Q51" s="297"/>
      <c r="R51" s="160"/>
      <c r="S51" s="160"/>
      <c r="T51" s="160"/>
      <c r="U51" s="160"/>
      <c r="V51" s="160"/>
      <c r="W51" s="95"/>
      <c r="X51" s="161"/>
    </row>
    <row r="52" spans="1:26" ht="20.25" customHeight="1">
      <c r="A52" s="175"/>
      <c r="B52" s="147" t="s">
        <v>111</v>
      </c>
      <c r="C52" s="164" t="s">
        <v>117</v>
      </c>
      <c r="D52" s="165"/>
      <c r="E52" s="176">
        <v>1</v>
      </c>
      <c r="F52" s="165"/>
      <c r="G52" s="176">
        <v>8</v>
      </c>
      <c r="H52" s="165"/>
      <c r="I52" s="166">
        <f t="shared" si="13"/>
        <v>8</v>
      </c>
      <c r="J52" s="167" t="s">
        <v>5</v>
      </c>
      <c r="K52" s="97"/>
      <c r="L52" s="177">
        <f>(SUM(N52)/I52)*100</f>
        <v>0</v>
      </c>
      <c r="M52" s="97"/>
      <c r="N52" s="98" t="str">
        <f t="shared" si="14"/>
        <v>-</v>
      </c>
      <c r="O52" s="99" t="s">
        <v>5</v>
      </c>
      <c r="P52" s="95"/>
      <c r="Q52" s="297"/>
      <c r="R52" s="160"/>
      <c r="S52" s="160"/>
      <c r="T52" s="160"/>
      <c r="U52" s="160"/>
      <c r="V52" s="160"/>
      <c r="W52" s="95"/>
      <c r="X52" s="161"/>
    </row>
    <row r="53" spans="1:26" ht="6" customHeight="1">
      <c r="A53" s="95"/>
      <c r="B53" s="179"/>
      <c r="C53" s="180"/>
      <c r="D53" s="165"/>
      <c r="E53" s="165"/>
      <c r="F53" s="165"/>
      <c r="G53" s="165"/>
      <c r="H53" s="165"/>
      <c r="I53" s="166"/>
      <c r="J53" s="167"/>
      <c r="K53" s="97"/>
      <c r="L53" s="97"/>
      <c r="M53" s="97"/>
      <c r="N53" s="98"/>
      <c r="O53" s="99"/>
      <c r="P53" s="95"/>
      <c r="Q53" s="155"/>
      <c r="R53" s="155"/>
      <c r="S53" s="155"/>
      <c r="T53" s="155"/>
      <c r="U53" s="155"/>
      <c r="V53" s="155"/>
      <c r="W53" s="95"/>
      <c r="X53" s="155"/>
    </row>
    <row r="54" spans="1:26" s="86" customFormat="1" ht="31" customHeight="1">
      <c r="A54" s="146"/>
      <c r="B54" s="146"/>
      <c r="C54" s="181" t="s">
        <v>123</v>
      </c>
      <c r="D54" s="146"/>
      <c r="E54" s="146"/>
      <c r="F54" s="146"/>
      <c r="G54" s="146"/>
      <c r="H54" s="146"/>
      <c r="I54" s="182"/>
      <c r="J54" s="146"/>
      <c r="K54" s="146"/>
      <c r="L54" s="146"/>
      <c r="M54" s="146"/>
      <c r="N54" s="146"/>
      <c r="O54" s="146"/>
      <c r="P54" s="146"/>
      <c r="Q54" s="162"/>
      <c r="R54" s="162"/>
      <c r="S54" s="162"/>
      <c r="T54" s="162"/>
      <c r="U54" s="162"/>
      <c r="V54" s="162"/>
      <c r="W54" s="146"/>
      <c r="X54" s="162"/>
    </row>
    <row r="55" spans="1:26" ht="6" customHeight="1">
      <c r="A55" s="95"/>
      <c r="B55" s="147"/>
      <c r="C55" s="164"/>
      <c r="D55" s="165"/>
      <c r="E55" s="165"/>
      <c r="F55" s="165"/>
      <c r="G55" s="165"/>
      <c r="H55" s="165"/>
      <c r="I55" s="166"/>
      <c r="J55" s="167"/>
      <c r="K55" s="97"/>
      <c r="L55" s="97"/>
      <c r="M55" s="97"/>
      <c r="N55" s="98"/>
      <c r="O55" s="99"/>
      <c r="P55" s="95"/>
      <c r="Q55" s="155"/>
      <c r="R55" s="155"/>
      <c r="S55" s="155"/>
      <c r="T55" s="155"/>
      <c r="U55" s="155"/>
      <c r="V55" s="155"/>
      <c r="W55" s="95"/>
      <c r="X55" s="155"/>
    </row>
    <row r="56" spans="1:26" ht="20.25" customHeight="1">
      <c r="A56" s="175"/>
      <c r="B56" s="156" t="s">
        <v>4</v>
      </c>
      <c r="C56" s="161"/>
      <c r="D56" s="165"/>
      <c r="E56" s="165"/>
      <c r="F56" s="165"/>
      <c r="G56" s="165"/>
      <c r="H56" s="165"/>
      <c r="I56" s="166">
        <f>G56*E56</f>
        <v>0</v>
      </c>
      <c r="J56" s="167" t="s">
        <v>5</v>
      </c>
      <c r="K56" s="97"/>
      <c r="L56" s="97" t="s">
        <v>4</v>
      </c>
      <c r="M56" s="97"/>
      <c r="N56" s="98" t="str">
        <f>IF(SUM(Q56:V56)=0,"-",SUM(Q56:V56))</f>
        <v>-</v>
      </c>
      <c r="O56" s="99" t="s">
        <v>5</v>
      </c>
      <c r="P56" s="95"/>
      <c r="Q56" s="297"/>
      <c r="R56" s="160"/>
      <c r="S56" s="160"/>
      <c r="T56" s="160"/>
      <c r="U56" s="160"/>
      <c r="V56" s="160"/>
      <c r="W56" s="95"/>
      <c r="X56" s="161"/>
    </row>
    <row r="57" spans="1:26" ht="20.25" customHeight="1">
      <c r="A57" s="175"/>
      <c r="B57" s="156" t="s">
        <v>4</v>
      </c>
      <c r="C57" s="161"/>
      <c r="D57" s="165"/>
      <c r="E57" s="165"/>
      <c r="F57" s="165"/>
      <c r="G57" s="165"/>
      <c r="H57" s="165"/>
      <c r="I57" s="166">
        <f>G57*E57</f>
        <v>0</v>
      </c>
      <c r="J57" s="167" t="s">
        <v>5</v>
      </c>
      <c r="K57" s="97"/>
      <c r="L57" s="97" t="s">
        <v>4</v>
      </c>
      <c r="M57" s="97"/>
      <c r="N57" s="98" t="str">
        <f>IF(SUM(Q57:V57)=0,"-",SUM(Q57:V57))</f>
        <v>-</v>
      </c>
      <c r="O57" s="99" t="s">
        <v>5</v>
      </c>
      <c r="P57" s="95"/>
      <c r="Q57" s="297"/>
      <c r="R57" s="160"/>
      <c r="S57" s="160"/>
      <c r="T57" s="160"/>
      <c r="U57" s="160"/>
      <c r="V57" s="160"/>
      <c r="W57" s="95"/>
      <c r="X57" s="161"/>
    </row>
    <row r="58" spans="1:26" ht="20.25" customHeight="1">
      <c r="A58" s="175"/>
      <c r="B58" s="156" t="s">
        <v>4</v>
      </c>
      <c r="C58" s="161"/>
      <c r="D58" s="165"/>
      <c r="E58" s="165"/>
      <c r="F58" s="165"/>
      <c r="G58" s="165"/>
      <c r="H58" s="165"/>
      <c r="I58" s="166">
        <f>G58*E58</f>
        <v>0</v>
      </c>
      <c r="J58" s="167" t="s">
        <v>5</v>
      </c>
      <c r="K58" s="97"/>
      <c r="L58" s="97" t="s">
        <v>4</v>
      </c>
      <c r="M58" s="97"/>
      <c r="N58" s="98" t="str">
        <f>IF(SUM(Q58:V58)=0,"-",SUM(Q58:V58))</f>
        <v>-</v>
      </c>
      <c r="O58" s="99" t="s">
        <v>5</v>
      </c>
      <c r="P58" s="95"/>
      <c r="Q58" s="297"/>
      <c r="R58" s="160"/>
      <c r="S58" s="160"/>
      <c r="T58" s="160"/>
      <c r="U58" s="160"/>
      <c r="V58" s="160"/>
      <c r="W58" s="95"/>
      <c r="X58" s="161"/>
    </row>
    <row r="59" spans="1:26" ht="20.25" customHeight="1">
      <c r="A59" s="175"/>
      <c r="B59" s="156" t="s">
        <v>4</v>
      </c>
      <c r="C59" s="161"/>
      <c r="D59" s="165"/>
      <c r="E59" s="165"/>
      <c r="F59" s="165"/>
      <c r="G59" s="165"/>
      <c r="H59" s="165"/>
      <c r="I59" s="166">
        <f>G59*E59</f>
        <v>0</v>
      </c>
      <c r="J59" s="167" t="s">
        <v>5</v>
      </c>
      <c r="K59" s="97"/>
      <c r="L59" s="97" t="s">
        <v>4</v>
      </c>
      <c r="M59" s="97"/>
      <c r="N59" s="98" t="str">
        <f>IF(SUM(Q59:V59)=0,"-",SUM(Q59:V59))</f>
        <v>-</v>
      </c>
      <c r="O59" s="99" t="s">
        <v>5</v>
      </c>
      <c r="P59" s="95"/>
      <c r="Q59" s="297"/>
      <c r="R59" s="160"/>
      <c r="S59" s="160"/>
      <c r="T59" s="160"/>
      <c r="U59" s="160"/>
      <c r="V59" s="160"/>
      <c r="W59" s="95"/>
      <c r="X59" s="161"/>
    </row>
    <row r="60" spans="1:26" ht="20.25" customHeight="1">
      <c r="A60" s="217"/>
      <c r="B60" s="156" t="s">
        <v>4</v>
      </c>
      <c r="C60" s="161"/>
      <c r="D60" s="165"/>
      <c r="E60" s="165"/>
      <c r="F60" s="165"/>
      <c r="G60" s="165"/>
      <c r="H60" s="165"/>
      <c r="I60" s="166">
        <f>G60*E60</f>
        <v>0</v>
      </c>
      <c r="J60" s="167" t="s">
        <v>5</v>
      </c>
      <c r="K60" s="97"/>
      <c r="L60" s="97" t="s">
        <v>4</v>
      </c>
      <c r="M60" s="97"/>
      <c r="N60" s="98" t="str">
        <f>IF(SUM(Q60:V60)=0,"-",SUM(Q60:V60))</f>
        <v>-</v>
      </c>
      <c r="O60" s="99" t="s">
        <v>5</v>
      </c>
      <c r="P60" s="95"/>
      <c r="Q60" s="297"/>
      <c r="R60" s="160"/>
      <c r="S60" s="160"/>
      <c r="T60" s="160"/>
      <c r="U60" s="160"/>
      <c r="V60" s="160"/>
      <c r="W60" s="95"/>
      <c r="X60" s="161"/>
    </row>
    <row r="61" spans="1:26" ht="12.75" customHeight="1" thickBot="1">
      <c r="A61" s="90"/>
      <c r="B61" s="109"/>
      <c r="C61" s="208"/>
      <c r="D61" s="209"/>
      <c r="E61" s="209"/>
      <c r="F61" s="209"/>
      <c r="G61" s="209"/>
      <c r="H61" s="209"/>
      <c r="I61" s="183"/>
      <c r="J61" s="184"/>
      <c r="K61" s="110"/>
      <c r="L61" s="110"/>
      <c r="M61" s="110"/>
      <c r="N61" s="111"/>
      <c r="O61" s="112"/>
      <c r="P61" s="113"/>
      <c r="Q61" s="113"/>
      <c r="R61" s="113"/>
      <c r="S61" s="113"/>
      <c r="T61" s="113"/>
      <c r="U61" s="113"/>
      <c r="V61" s="113"/>
      <c r="W61" s="113"/>
      <c r="X61" s="113"/>
    </row>
    <row r="62" spans="1:26" ht="5.25" customHeight="1">
      <c r="A62" s="90"/>
      <c r="B62" s="115"/>
      <c r="C62" s="210"/>
      <c r="D62" s="211"/>
      <c r="E62" s="211"/>
      <c r="F62" s="211"/>
      <c r="G62" s="211"/>
      <c r="H62" s="211"/>
      <c r="I62" s="185"/>
      <c r="J62" s="186"/>
      <c r="K62" s="116"/>
      <c r="L62" s="116"/>
      <c r="M62" s="116"/>
      <c r="N62" s="117"/>
      <c r="O62" s="118"/>
      <c r="P62" s="119"/>
      <c r="Q62" s="119"/>
      <c r="R62" s="119"/>
      <c r="S62" s="119"/>
      <c r="T62" s="119"/>
      <c r="U62" s="119"/>
      <c r="V62" s="119"/>
      <c r="W62" s="90"/>
      <c r="X62" s="95"/>
    </row>
    <row r="63" spans="1:26" ht="37.5" customHeight="1">
      <c r="A63" s="95"/>
      <c r="B63" s="212"/>
      <c r="C63" s="213"/>
      <c r="D63" s="214"/>
      <c r="E63" s="214"/>
      <c r="F63" s="214"/>
      <c r="G63" s="214"/>
      <c r="H63" s="214"/>
      <c r="I63" s="187">
        <f>IF(SUM(I4:I61)=0,"-",SUM(I4:I61))</f>
        <v>989</v>
      </c>
      <c r="J63" s="188" t="s">
        <v>5</v>
      </c>
      <c r="K63" s="120"/>
      <c r="L63" s="189">
        <f t="shared" ref="L63" si="16">(SUM(N63)/I63)*100</f>
        <v>0</v>
      </c>
      <c r="M63" s="190"/>
      <c r="N63" s="191" t="str">
        <f>IF(SUM(N4:N61)=0,"-",SUM(N4:N61))</f>
        <v>-</v>
      </c>
      <c r="O63" s="192" t="s">
        <v>5</v>
      </c>
      <c r="P63" s="123"/>
      <c r="Q63" s="298" t="str">
        <f>IF(SUM(Q4:Q61)=0,"-",SUM(Q4:Q61))</f>
        <v>-</v>
      </c>
      <c r="R63" s="193" t="str">
        <f>IF(SUM(R4:R61)=0,"-",SUM(R4:R61))</f>
        <v>-</v>
      </c>
      <c r="S63" s="193" t="str">
        <f>IF(SUM(S4:S61)=0,"-",SUM(S4:S61))</f>
        <v>-</v>
      </c>
      <c r="T63" s="193" t="str">
        <f>IF(SUM(T4:T61)=0,"-",SUM(T4:T61))</f>
        <v>-</v>
      </c>
      <c r="U63" s="193" t="str">
        <f>IF(SUM(U4:U61)=0,"-",SUM(U4:U61))</f>
        <v>-</v>
      </c>
      <c r="V63" s="193" t="str">
        <f>IF(SUM(V4:V61)=0,"-",SUM(V4:V61))</f>
        <v>-</v>
      </c>
      <c r="W63" s="124"/>
      <c r="X63" s="125"/>
      <c r="Y63" s="46"/>
      <c r="Z63" s="46"/>
    </row>
    <row r="64" spans="1:26" ht="21.75" customHeight="1">
      <c r="A64" s="95"/>
      <c r="B64" s="212"/>
      <c r="C64" s="213"/>
      <c r="D64" s="214"/>
      <c r="E64" s="214"/>
      <c r="F64" s="214"/>
      <c r="G64" s="214"/>
      <c r="H64" s="214"/>
      <c r="I64" s="187"/>
      <c r="J64" s="188"/>
      <c r="K64" s="188"/>
      <c r="L64" s="188"/>
      <c r="M64" s="188"/>
      <c r="N64" s="188"/>
      <c r="O64" s="188"/>
      <c r="P64" s="123"/>
      <c r="Q64" s="326" t="str">
        <f>IF(SUM(Q63:V63)=0,"-",SUM(Q63:V63))</f>
        <v>-</v>
      </c>
      <c r="R64" s="326"/>
      <c r="S64" s="326"/>
      <c r="T64" s="326"/>
      <c r="U64" s="326"/>
      <c r="V64" s="326"/>
      <c r="W64" s="124"/>
      <c r="X64" s="125"/>
      <c r="Y64" s="46"/>
      <c r="Z64" s="46"/>
    </row>
    <row r="65" spans="1:26" ht="20.25" customHeight="1">
      <c r="A65" s="90"/>
      <c r="B65" s="218"/>
      <c r="C65" s="219"/>
      <c r="D65" s="220"/>
      <c r="E65" s="220"/>
      <c r="F65" s="220"/>
      <c r="G65" s="220"/>
      <c r="H65" s="220"/>
      <c r="I65" s="221"/>
      <c r="J65" s="222"/>
      <c r="K65" s="223"/>
      <c r="L65" s="223"/>
      <c r="M65" s="223"/>
      <c r="N65" s="224"/>
      <c r="O65" s="225"/>
      <c r="P65" s="226"/>
      <c r="Q65" s="226"/>
      <c r="R65" s="226"/>
      <c r="S65" s="226"/>
      <c r="T65" s="226"/>
      <c r="U65" s="226"/>
      <c r="V65" s="226"/>
      <c r="W65" s="226"/>
      <c r="X65" s="227"/>
      <c r="Y65" s="46"/>
      <c r="Z65" s="46"/>
    </row>
    <row r="66" spans="1:26" ht="20.25" customHeight="1">
      <c r="A66" s="90"/>
      <c r="B66" s="228"/>
      <c r="C66" s="229"/>
      <c r="D66" s="230"/>
      <c r="E66" s="230"/>
      <c r="F66" s="230"/>
      <c r="G66" s="230"/>
      <c r="H66" s="230"/>
      <c r="I66" s="231"/>
      <c r="J66" s="232"/>
      <c r="K66" s="233"/>
      <c r="L66" s="233"/>
      <c r="M66" s="233"/>
      <c r="N66" s="234"/>
      <c r="O66" s="235"/>
      <c r="P66" s="236"/>
      <c r="Q66" s="237"/>
      <c r="R66" s="237"/>
      <c r="S66" s="237"/>
      <c r="T66" s="237"/>
      <c r="U66" s="237"/>
      <c r="V66" s="237"/>
      <c r="W66" s="237"/>
      <c r="X66" s="90"/>
      <c r="Y66" s="46"/>
      <c r="Z66" s="46"/>
    </row>
    <row r="67" spans="1:26" ht="34" customHeight="1">
      <c r="A67" s="95"/>
      <c r="B67" s="238"/>
      <c r="C67" s="239" t="s">
        <v>119</v>
      </c>
      <c r="D67" s="173"/>
      <c r="E67" s="173"/>
      <c r="F67" s="173"/>
      <c r="G67" s="173"/>
      <c r="H67" s="173"/>
      <c r="I67" s="325"/>
      <c r="J67" s="325"/>
      <c r="K67" s="91"/>
      <c r="L67" s="320" t="s">
        <v>121</v>
      </c>
      <c r="M67" s="321"/>
      <c r="N67" s="321"/>
      <c r="O67" s="322"/>
      <c r="P67" s="92"/>
      <c r="Q67" s="198" t="str">
        <f>Q$3</f>
        <v>UG</v>
      </c>
      <c r="R67" s="198" t="str">
        <f t="shared" ref="R67:U67" si="17">R$3</f>
        <v>EG</v>
      </c>
      <c r="S67" s="198" t="str">
        <f t="shared" si="17"/>
        <v>1. OG</v>
      </c>
      <c r="T67" s="198" t="str">
        <f t="shared" si="17"/>
        <v>2. OG</v>
      </c>
      <c r="U67" s="198" t="str">
        <f t="shared" si="17"/>
        <v>3. OG</v>
      </c>
      <c r="V67" s="198">
        <f>V3</f>
        <v>0</v>
      </c>
      <c r="W67" s="92"/>
      <c r="X67" s="216" t="s">
        <v>127</v>
      </c>
    </row>
    <row r="68" spans="1:26" ht="12.75" customHeight="1">
      <c r="A68" s="95"/>
      <c r="B68" s="147"/>
      <c r="C68" s="164"/>
      <c r="D68" s="165"/>
      <c r="E68" s="165"/>
      <c r="F68" s="165"/>
      <c r="G68" s="165"/>
      <c r="H68" s="165"/>
      <c r="I68" s="166"/>
      <c r="J68" s="167"/>
      <c r="K68" s="97"/>
      <c r="L68" s="97"/>
      <c r="M68" s="97"/>
      <c r="N68" s="98"/>
      <c r="O68" s="99"/>
      <c r="P68" s="95"/>
      <c r="Q68" s="95"/>
      <c r="R68" s="95"/>
      <c r="S68" s="95"/>
      <c r="T68" s="95"/>
      <c r="U68" s="95"/>
      <c r="V68" s="95"/>
      <c r="W68" s="95"/>
      <c r="X68" s="95"/>
    </row>
    <row r="69" spans="1:26" s="86" customFormat="1" ht="28" customHeight="1">
      <c r="A69" s="146"/>
      <c r="B69" s="146"/>
      <c r="C69" s="181" t="s">
        <v>126</v>
      </c>
      <c r="D69" s="146"/>
      <c r="E69" s="146"/>
      <c r="F69" s="146"/>
      <c r="G69" s="146"/>
      <c r="H69" s="146"/>
      <c r="I69" s="182"/>
      <c r="J69" s="146"/>
      <c r="K69" s="146"/>
      <c r="L69" s="146"/>
      <c r="M69" s="146"/>
      <c r="N69" s="146"/>
      <c r="O69" s="146"/>
      <c r="P69" s="146"/>
      <c r="Q69" s="146"/>
      <c r="R69" s="146"/>
      <c r="S69" s="146"/>
      <c r="T69" s="146"/>
      <c r="U69" s="146"/>
      <c r="V69" s="146"/>
      <c r="W69" s="146"/>
      <c r="X69" s="146"/>
    </row>
    <row r="70" spans="1:26" ht="20.25" customHeight="1">
      <c r="A70" s="92"/>
      <c r="B70" s="156" t="s">
        <v>4</v>
      </c>
      <c r="C70" s="161"/>
      <c r="D70" s="165"/>
      <c r="E70" s="165"/>
      <c r="F70" s="165"/>
      <c r="G70" s="165"/>
      <c r="H70" s="165"/>
      <c r="I70" s="166"/>
      <c r="J70" s="167"/>
      <c r="K70" s="97"/>
      <c r="L70" s="177"/>
      <c r="M70" s="97"/>
      <c r="N70" s="98" t="str">
        <f t="shared" ref="N70:N77" si="18">IF(SUM(Q70:V70)=0,"-",SUM(Q70:V70))</f>
        <v>-</v>
      </c>
      <c r="O70" s="99" t="s">
        <v>5</v>
      </c>
      <c r="P70" s="95"/>
      <c r="Q70" s="297"/>
      <c r="R70" s="160"/>
      <c r="S70" s="160"/>
      <c r="T70" s="160"/>
      <c r="U70" s="160"/>
      <c r="V70" s="160"/>
      <c r="W70" s="95"/>
      <c r="X70" s="161"/>
    </row>
    <row r="71" spans="1:26" ht="20.25" customHeight="1">
      <c r="A71" s="92"/>
      <c r="B71" s="156" t="s">
        <v>4</v>
      </c>
      <c r="C71" s="161"/>
      <c r="D71" s="165"/>
      <c r="E71" s="165"/>
      <c r="F71" s="165"/>
      <c r="G71" s="165"/>
      <c r="H71" s="165"/>
      <c r="I71" s="166"/>
      <c r="J71" s="167"/>
      <c r="K71" s="97"/>
      <c r="L71" s="177"/>
      <c r="M71" s="97"/>
      <c r="N71" s="98" t="str">
        <f t="shared" si="18"/>
        <v>-</v>
      </c>
      <c r="O71" s="99" t="s">
        <v>5</v>
      </c>
      <c r="P71" s="95"/>
      <c r="Q71" s="297"/>
      <c r="R71" s="160"/>
      <c r="S71" s="160"/>
      <c r="T71" s="160"/>
      <c r="U71" s="160"/>
      <c r="V71" s="160"/>
      <c r="W71" s="95"/>
      <c r="X71" s="161"/>
    </row>
    <row r="72" spans="1:26" ht="20.25" customHeight="1">
      <c r="A72" s="92"/>
      <c r="B72" s="156" t="s">
        <v>4</v>
      </c>
      <c r="C72" s="161"/>
      <c r="D72" s="165"/>
      <c r="E72" s="165"/>
      <c r="F72" s="165"/>
      <c r="G72" s="165"/>
      <c r="H72" s="165"/>
      <c r="I72" s="166"/>
      <c r="J72" s="167"/>
      <c r="K72" s="97"/>
      <c r="L72" s="177"/>
      <c r="M72" s="97"/>
      <c r="N72" s="98" t="str">
        <f t="shared" si="18"/>
        <v>-</v>
      </c>
      <c r="O72" s="99" t="s">
        <v>5</v>
      </c>
      <c r="P72" s="95"/>
      <c r="Q72" s="297"/>
      <c r="R72" s="160"/>
      <c r="S72" s="160"/>
      <c r="T72" s="160"/>
      <c r="U72" s="160"/>
      <c r="V72" s="160"/>
      <c r="W72" s="95"/>
      <c r="X72" s="161"/>
    </row>
    <row r="73" spans="1:26" ht="20.25" customHeight="1">
      <c r="A73" s="92"/>
      <c r="B73" s="156" t="s">
        <v>4</v>
      </c>
      <c r="C73" s="161"/>
      <c r="D73" s="165"/>
      <c r="E73" s="165"/>
      <c r="F73" s="165"/>
      <c r="G73" s="165"/>
      <c r="H73" s="165"/>
      <c r="I73" s="166"/>
      <c r="J73" s="167"/>
      <c r="K73" s="97"/>
      <c r="L73" s="177"/>
      <c r="M73" s="97"/>
      <c r="N73" s="98" t="str">
        <f t="shared" si="18"/>
        <v>-</v>
      </c>
      <c r="O73" s="99" t="s">
        <v>5</v>
      </c>
      <c r="P73" s="95"/>
      <c r="Q73" s="297"/>
      <c r="R73" s="160"/>
      <c r="S73" s="160"/>
      <c r="T73" s="160"/>
      <c r="U73" s="160"/>
      <c r="V73" s="160"/>
      <c r="W73" s="95"/>
      <c r="X73" s="161"/>
    </row>
    <row r="74" spans="1:26" ht="20.25" customHeight="1">
      <c r="A74" s="92"/>
      <c r="B74" s="156" t="s">
        <v>4</v>
      </c>
      <c r="C74" s="161"/>
      <c r="D74" s="165"/>
      <c r="E74" s="165"/>
      <c r="F74" s="165"/>
      <c r="G74" s="165"/>
      <c r="H74" s="165"/>
      <c r="I74" s="166"/>
      <c r="J74" s="167"/>
      <c r="K74" s="97"/>
      <c r="L74" s="97"/>
      <c r="M74" s="97"/>
      <c r="N74" s="98" t="str">
        <f t="shared" si="18"/>
        <v>-</v>
      </c>
      <c r="O74" s="99" t="s">
        <v>5</v>
      </c>
      <c r="P74" s="95"/>
      <c r="Q74" s="297"/>
      <c r="R74" s="160"/>
      <c r="S74" s="160"/>
      <c r="T74" s="160"/>
      <c r="U74" s="160"/>
      <c r="V74" s="160"/>
      <c r="W74" s="95"/>
      <c r="X74" s="161"/>
    </row>
    <row r="75" spans="1:26" ht="20.25" customHeight="1">
      <c r="A75" s="92"/>
      <c r="B75" s="156" t="s">
        <v>4</v>
      </c>
      <c r="C75" s="161"/>
      <c r="D75" s="165"/>
      <c r="E75" s="165"/>
      <c r="F75" s="165"/>
      <c r="G75" s="165"/>
      <c r="H75" s="165"/>
      <c r="I75" s="166"/>
      <c r="J75" s="167"/>
      <c r="K75" s="97"/>
      <c r="L75" s="97"/>
      <c r="M75" s="97"/>
      <c r="N75" s="98" t="str">
        <f t="shared" si="18"/>
        <v>-</v>
      </c>
      <c r="O75" s="99" t="s">
        <v>5</v>
      </c>
      <c r="P75" s="95"/>
      <c r="Q75" s="297"/>
      <c r="R75" s="160"/>
      <c r="S75" s="160"/>
      <c r="T75" s="160"/>
      <c r="U75" s="160"/>
      <c r="V75" s="160"/>
      <c r="W75" s="95"/>
      <c r="X75" s="161"/>
    </row>
    <row r="76" spans="1:26" ht="20.25" customHeight="1">
      <c r="A76" s="92"/>
      <c r="B76" s="156" t="s">
        <v>4</v>
      </c>
      <c r="C76" s="161"/>
      <c r="D76" s="165"/>
      <c r="E76" s="165"/>
      <c r="F76" s="165"/>
      <c r="G76" s="165"/>
      <c r="H76" s="165"/>
      <c r="I76" s="166"/>
      <c r="J76" s="167"/>
      <c r="K76" s="97"/>
      <c r="L76" s="97"/>
      <c r="M76" s="97"/>
      <c r="N76" s="98" t="str">
        <f t="shared" si="18"/>
        <v>-</v>
      </c>
      <c r="O76" s="99" t="s">
        <v>5</v>
      </c>
      <c r="P76" s="95"/>
      <c r="Q76" s="297"/>
      <c r="R76" s="160"/>
      <c r="S76" s="160"/>
      <c r="T76" s="160"/>
      <c r="U76" s="160"/>
      <c r="V76" s="160"/>
      <c r="W76" s="95"/>
      <c r="X76" s="161"/>
    </row>
    <row r="77" spans="1:26" ht="20.25" customHeight="1">
      <c r="A77" s="92"/>
      <c r="B77" s="156" t="s">
        <v>4</v>
      </c>
      <c r="C77" s="161"/>
      <c r="D77" s="165"/>
      <c r="E77" s="165"/>
      <c r="F77" s="165"/>
      <c r="G77" s="165"/>
      <c r="H77" s="165"/>
      <c r="I77" s="166"/>
      <c r="J77" s="167"/>
      <c r="K77" s="97"/>
      <c r="L77" s="97"/>
      <c r="M77" s="97"/>
      <c r="N77" s="98" t="str">
        <f t="shared" si="18"/>
        <v>-</v>
      </c>
      <c r="O77" s="99" t="s">
        <v>5</v>
      </c>
      <c r="P77" s="95"/>
      <c r="Q77" s="297"/>
      <c r="R77" s="160"/>
      <c r="S77" s="160"/>
      <c r="T77" s="160"/>
      <c r="U77" s="160"/>
      <c r="V77" s="160"/>
      <c r="W77" s="95"/>
      <c r="X77" s="161"/>
    </row>
    <row r="78" spans="1:26" ht="12.75" customHeight="1" thickBot="1">
      <c r="A78" s="90"/>
      <c r="B78" s="109"/>
      <c r="C78" s="208"/>
      <c r="D78" s="209"/>
      <c r="E78" s="209"/>
      <c r="F78" s="209"/>
      <c r="G78" s="209"/>
      <c r="H78" s="209"/>
      <c r="I78" s="183"/>
      <c r="J78" s="184"/>
      <c r="K78" s="110"/>
      <c r="L78" s="110"/>
      <c r="M78" s="110"/>
      <c r="N78" s="111"/>
      <c r="O78" s="112"/>
      <c r="P78" s="113"/>
      <c r="Q78" s="113"/>
      <c r="R78" s="113"/>
      <c r="S78" s="113"/>
      <c r="T78" s="113"/>
      <c r="U78" s="113"/>
      <c r="V78" s="113"/>
      <c r="W78" s="113"/>
      <c r="X78" s="113"/>
    </row>
    <row r="79" spans="1:26" ht="5.25" customHeight="1">
      <c r="A79" s="90"/>
      <c r="B79" s="115"/>
      <c r="C79" s="210"/>
      <c r="D79" s="211"/>
      <c r="E79" s="211"/>
      <c r="F79" s="211"/>
      <c r="G79" s="211"/>
      <c r="H79" s="211"/>
      <c r="I79" s="185"/>
      <c r="J79" s="186"/>
      <c r="K79" s="116"/>
      <c r="L79" s="116"/>
      <c r="M79" s="116"/>
      <c r="N79" s="117"/>
      <c r="O79" s="118"/>
      <c r="P79" s="119"/>
      <c r="Q79" s="119"/>
      <c r="R79" s="119"/>
      <c r="S79" s="119"/>
      <c r="T79" s="119"/>
      <c r="U79" s="119"/>
      <c r="V79" s="119"/>
      <c r="W79" s="90"/>
      <c r="X79" s="95"/>
    </row>
    <row r="80" spans="1:26" ht="37.5" customHeight="1">
      <c r="A80" s="95"/>
      <c r="B80" s="212"/>
      <c r="C80" s="213"/>
      <c r="D80" s="214"/>
      <c r="E80" s="214"/>
      <c r="F80" s="214"/>
      <c r="G80" s="214"/>
      <c r="H80" s="214"/>
      <c r="I80" s="187"/>
      <c r="J80" s="188"/>
      <c r="K80" s="120"/>
      <c r="L80" s="189"/>
      <c r="M80" s="190"/>
      <c r="N80" s="191" t="str">
        <f>IF(SUM(N68:N78)=0,"-",SUM(N68:N78))</f>
        <v>-</v>
      </c>
      <c r="O80" s="192" t="s">
        <v>5</v>
      </c>
      <c r="P80" s="123"/>
      <c r="Q80" s="298" t="str">
        <f t="shared" ref="Q80:V80" si="19">IF(SUM(Q68:Q78)=0,"-",SUM(Q68:Q78))</f>
        <v>-</v>
      </c>
      <c r="R80" s="193" t="str">
        <f t="shared" si="19"/>
        <v>-</v>
      </c>
      <c r="S80" s="193" t="str">
        <f t="shared" si="19"/>
        <v>-</v>
      </c>
      <c r="T80" s="193" t="str">
        <f t="shared" si="19"/>
        <v>-</v>
      </c>
      <c r="U80" s="193" t="str">
        <f t="shared" si="19"/>
        <v>-</v>
      </c>
      <c r="V80" s="193" t="str">
        <f t="shared" si="19"/>
        <v>-</v>
      </c>
      <c r="W80" s="124"/>
      <c r="X80" s="125"/>
      <c r="Y80" s="46"/>
      <c r="Z80" s="46"/>
    </row>
    <row r="81" spans="1:26" ht="21.75" customHeight="1">
      <c r="A81" s="95"/>
      <c r="B81" s="212"/>
      <c r="C81" s="213"/>
      <c r="D81" s="214"/>
      <c r="E81" s="214"/>
      <c r="F81" s="214"/>
      <c r="G81" s="214"/>
      <c r="H81" s="214"/>
      <c r="I81" s="187"/>
      <c r="J81" s="188"/>
      <c r="K81" s="188"/>
      <c r="L81" s="188"/>
      <c r="M81" s="188"/>
      <c r="N81" s="188"/>
      <c r="O81" s="188"/>
      <c r="P81" s="123"/>
      <c r="Q81" s="326" t="str">
        <f>IF(SUM(Q80:V80)=0,"-",SUM(Q80:V80))</f>
        <v>-</v>
      </c>
      <c r="R81" s="326"/>
      <c r="S81" s="326"/>
      <c r="T81" s="326"/>
      <c r="U81" s="326"/>
      <c r="V81" s="326"/>
      <c r="W81" s="124"/>
      <c r="X81" s="125"/>
      <c r="Y81" s="46"/>
      <c r="Z81" s="46"/>
    </row>
    <row r="82" spans="1:26" ht="20.25" customHeight="1">
      <c r="A82" s="90"/>
      <c r="B82" s="218"/>
      <c r="C82" s="219"/>
      <c r="D82" s="220"/>
      <c r="E82" s="220"/>
      <c r="F82" s="220"/>
      <c r="G82" s="220"/>
      <c r="H82" s="220"/>
      <c r="I82" s="221"/>
      <c r="J82" s="222"/>
      <c r="K82" s="223"/>
      <c r="L82" s="223"/>
      <c r="M82" s="223"/>
      <c r="N82" s="224"/>
      <c r="O82" s="225"/>
      <c r="P82" s="226"/>
      <c r="Q82" s="226"/>
      <c r="R82" s="226"/>
      <c r="S82" s="226"/>
      <c r="T82" s="226"/>
      <c r="U82" s="226"/>
      <c r="V82" s="226"/>
      <c r="W82" s="236"/>
      <c r="X82" s="240"/>
      <c r="Y82" s="46"/>
      <c r="Z82" s="46"/>
    </row>
    <row r="83" spans="1:26" ht="20.25" customHeight="1">
      <c r="A83" s="90"/>
      <c r="B83" s="228"/>
      <c r="C83" s="229"/>
      <c r="D83" s="230"/>
      <c r="E83" s="230"/>
      <c r="F83" s="230"/>
      <c r="G83" s="230"/>
      <c r="H83" s="230"/>
      <c r="I83" s="231"/>
      <c r="J83" s="232"/>
      <c r="K83" s="233"/>
      <c r="L83" s="233"/>
      <c r="M83" s="233"/>
      <c r="N83" s="234"/>
      <c r="O83" s="235"/>
      <c r="P83" s="236"/>
      <c r="Q83" s="237"/>
      <c r="R83" s="237"/>
      <c r="S83" s="237"/>
      <c r="T83" s="237"/>
      <c r="U83" s="237"/>
      <c r="V83" s="237"/>
      <c r="W83" s="237"/>
      <c r="X83" s="90"/>
      <c r="Y83" s="46"/>
      <c r="Z83" s="46"/>
    </row>
    <row r="84" spans="1:26" ht="34" customHeight="1">
      <c r="A84" s="95"/>
      <c r="B84" s="241"/>
      <c r="C84" s="242" t="s">
        <v>120</v>
      </c>
      <c r="D84" s="173"/>
      <c r="E84" s="173"/>
      <c r="F84" s="173"/>
      <c r="G84" s="173"/>
      <c r="H84" s="173"/>
      <c r="I84" s="325"/>
      <c r="J84" s="325"/>
      <c r="K84" s="91"/>
      <c r="L84" s="327" t="s">
        <v>121</v>
      </c>
      <c r="M84" s="328"/>
      <c r="N84" s="328"/>
      <c r="O84" s="329"/>
      <c r="P84" s="92"/>
      <c r="Q84" s="198" t="str">
        <f>Q$3</f>
        <v>UG</v>
      </c>
      <c r="R84" s="198" t="str">
        <f t="shared" ref="R84:U84" si="20">R$3</f>
        <v>EG</v>
      </c>
      <c r="S84" s="198" t="str">
        <f t="shared" si="20"/>
        <v>1. OG</v>
      </c>
      <c r="T84" s="198" t="str">
        <f t="shared" si="20"/>
        <v>2. OG</v>
      </c>
      <c r="U84" s="198" t="str">
        <f t="shared" si="20"/>
        <v>3. OG</v>
      </c>
      <c r="V84" s="198">
        <f>V3</f>
        <v>0</v>
      </c>
      <c r="W84" s="243"/>
      <c r="X84" s="244" t="s">
        <v>128</v>
      </c>
    </row>
    <row r="85" spans="1:26" ht="12.75" customHeight="1">
      <c r="A85" s="95"/>
      <c r="B85" s="147"/>
      <c r="C85" s="164"/>
      <c r="D85" s="165"/>
      <c r="E85" s="165"/>
      <c r="F85" s="165"/>
      <c r="G85" s="165"/>
      <c r="H85" s="165"/>
      <c r="I85" s="166"/>
      <c r="J85" s="167"/>
      <c r="K85" s="97"/>
      <c r="L85" s="97"/>
      <c r="M85" s="97"/>
      <c r="N85" s="98"/>
      <c r="O85" s="99"/>
      <c r="P85" s="95"/>
      <c r="Q85" s="95"/>
      <c r="R85" s="95"/>
      <c r="S85" s="95"/>
      <c r="T85" s="95"/>
      <c r="U85" s="95"/>
      <c r="V85" s="95"/>
      <c r="W85" s="95"/>
      <c r="X85" s="95"/>
    </row>
    <row r="86" spans="1:26" s="137" customFormat="1" ht="26" customHeight="1">
      <c r="A86" s="146"/>
      <c r="B86" s="146"/>
      <c r="C86" s="181" t="s">
        <v>126</v>
      </c>
      <c r="D86" s="146"/>
      <c r="E86" s="146"/>
      <c r="F86" s="146"/>
      <c r="G86" s="146"/>
      <c r="H86" s="146"/>
      <c r="I86" s="182"/>
      <c r="J86" s="146"/>
      <c r="K86" s="146"/>
      <c r="L86" s="146"/>
      <c r="M86" s="146"/>
      <c r="N86" s="146"/>
      <c r="O86" s="146"/>
      <c r="P86" s="146"/>
      <c r="Q86" s="146"/>
      <c r="R86" s="146"/>
      <c r="S86" s="146"/>
      <c r="T86" s="146"/>
      <c r="U86" s="146"/>
      <c r="V86" s="146"/>
      <c r="W86" s="146"/>
      <c r="X86" s="146"/>
    </row>
    <row r="87" spans="1:26" ht="20.25" customHeight="1">
      <c r="A87" s="245"/>
      <c r="B87" s="156" t="s">
        <v>4</v>
      </c>
      <c r="C87" s="161"/>
      <c r="D87" s="165"/>
      <c r="E87" s="165"/>
      <c r="F87" s="165"/>
      <c r="G87" s="165"/>
      <c r="H87" s="165"/>
      <c r="I87" s="166"/>
      <c r="J87" s="167"/>
      <c r="K87" s="97"/>
      <c r="L87" s="97"/>
      <c r="M87" s="97"/>
      <c r="N87" s="98" t="str">
        <f t="shared" ref="N87:N96" si="21">IF(SUM(Q87:V87)=0,"-",SUM(Q87:V87))</f>
        <v>-</v>
      </c>
      <c r="O87" s="99" t="s">
        <v>5</v>
      </c>
      <c r="P87" s="95"/>
      <c r="Q87" s="297"/>
      <c r="R87" s="160"/>
      <c r="S87" s="160"/>
      <c r="T87" s="160"/>
      <c r="U87" s="160"/>
      <c r="V87" s="160"/>
      <c r="W87" s="95"/>
      <c r="X87" s="161"/>
    </row>
    <row r="88" spans="1:26" ht="20.25" customHeight="1">
      <c r="A88" s="245"/>
      <c r="B88" s="156" t="s">
        <v>4</v>
      </c>
      <c r="C88" s="161"/>
      <c r="D88" s="165"/>
      <c r="E88" s="165"/>
      <c r="F88" s="165"/>
      <c r="G88" s="165"/>
      <c r="H88" s="165"/>
      <c r="I88" s="166"/>
      <c r="J88" s="167"/>
      <c r="K88" s="97"/>
      <c r="L88" s="97"/>
      <c r="M88" s="97"/>
      <c r="N88" s="98" t="str">
        <f t="shared" si="21"/>
        <v>-</v>
      </c>
      <c r="O88" s="99" t="s">
        <v>5</v>
      </c>
      <c r="P88" s="95"/>
      <c r="Q88" s="297"/>
      <c r="R88" s="160"/>
      <c r="S88" s="160"/>
      <c r="T88" s="160"/>
      <c r="U88" s="160"/>
      <c r="V88" s="160"/>
      <c r="W88" s="95"/>
      <c r="X88" s="161"/>
    </row>
    <row r="89" spans="1:26" ht="20.25" customHeight="1">
      <c r="A89" s="245"/>
      <c r="B89" s="156" t="s">
        <v>4</v>
      </c>
      <c r="C89" s="161"/>
      <c r="D89" s="165"/>
      <c r="E89" s="165"/>
      <c r="F89" s="165"/>
      <c r="G89" s="165"/>
      <c r="H89" s="165"/>
      <c r="I89" s="166"/>
      <c r="J89" s="167"/>
      <c r="K89" s="97"/>
      <c r="L89" s="97"/>
      <c r="M89" s="97"/>
      <c r="N89" s="98" t="str">
        <f t="shared" si="21"/>
        <v>-</v>
      </c>
      <c r="O89" s="99" t="s">
        <v>5</v>
      </c>
      <c r="P89" s="95"/>
      <c r="Q89" s="297"/>
      <c r="R89" s="160"/>
      <c r="S89" s="160"/>
      <c r="T89" s="160"/>
      <c r="U89" s="160"/>
      <c r="V89" s="160"/>
      <c r="W89" s="95"/>
      <c r="X89" s="161"/>
    </row>
    <row r="90" spans="1:26" ht="20.25" customHeight="1">
      <c r="A90" s="245"/>
      <c r="B90" s="156" t="s">
        <v>4</v>
      </c>
      <c r="C90" s="161"/>
      <c r="D90" s="165"/>
      <c r="E90" s="165"/>
      <c r="F90" s="165"/>
      <c r="G90" s="165"/>
      <c r="H90" s="165"/>
      <c r="I90" s="166"/>
      <c r="J90" s="167"/>
      <c r="K90" s="97"/>
      <c r="L90" s="97"/>
      <c r="M90" s="97"/>
      <c r="N90" s="98" t="str">
        <f t="shared" si="21"/>
        <v>-</v>
      </c>
      <c r="O90" s="99" t="s">
        <v>5</v>
      </c>
      <c r="P90" s="95"/>
      <c r="Q90" s="297"/>
      <c r="R90" s="160"/>
      <c r="S90" s="160"/>
      <c r="T90" s="160"/>
      <c r="U90" s="160"/>
      <c r="V90" s="160"/>
      <c r="W90" s="95"/>
      <c r="X90" s="161"/>
    </row>
    <row r="91" spans="1:26" ht="20.25" customHeight="1">
      <c r="A91" s="245"/>
      <c r="B91" s="156" t="s">
        <v>4</v>
      </c>
      <c r="C91" s="161"/>
      <c r="D91" s="165"/>
      <c r="E91" s="165"/>
      <c r="F91" s="165"/>
      <c r="G91" s="165"/>
      <c r="H91" s="165"/>
      <c r="I91" s="166"/>
      <c r="J91" s="167"/>
      <c r="K91" s="97"/>
      <c r="L91" s="97"/>
      <c r="M91" s="97"/>
      <c r="N91" s="98" t="str">
        <f t="shared" si="21"/>
        <v>-</v>
      </c>
      <c r="O91" s="99" t="s">
        <v>5</v>
      </c>
      <c r="P91" s="95"/>
      <c r="Q91" s="297"/>
      <c r="R91" s="160"/>
      <c r="S91" s="160"/>
      <c r="T91" s="160"/>
      <c r="U91" s="160"/>
      <c r="V91" s="160"/>
      <c r="W91" s="95"/>
      <c r="X91" s="161"/>
    </row>
    <row r="92" spans="1:26" ht="20.25" customHeight="1">
      <c r="A92" s="245"/>
      <c r="B92" s="156" t="s">
        <v>4</v>
      </c>
      <c r="C92" s="161"/>
      <c r="D92" s="165"/>
      <c r="E92" s="165"/>
      <c r="F92" s="165"/>
      <c r="G92" s="165"/>
      <c r="H92" s="165"/>
      <c r="I92" s="166"/>
      <c r="J92" s="167"/>
      <c r="K92" s="97"/>
      <c r="L92" s="97"/>
      <c r="M92" s="97"/>
      <c r="N92" s="98" t="str">
        <f t="shared" si="21"/>
        <v>-</v>
      </c>
      <c r="O92" s="99" t="s">
        <v>5</v>
      </c>
      <c r="P92" s="95"/>
      <c r="Q92" s="297"/>
      <c r="R92" s="160"/>
      <c r="S92" s="160"/>
      <c r="T92" s="163"/>
      <c r="U92" s="160"/>
      <c r="V92" s="160"/>
      <c r="W92" s="95"/>
      <c r="X92" s="161"/>
    </row>
    <row r="93" spans="1:26" ht="20.25" customHeight="1">
      <c r="A93" s="245"/>
      <c r="B93" s="156" t="s">
        <v>4</v>
      </c>
      <c r="C93" s="161"/>
      <c r="D93" s="165"/>
      <c r="E93" s="165"/>
      <c r="F93" s="165"/>
      <c r="G93" s="165"/>
      <c r="H93" s="165"/>
      <c r="I93" s="166"/>
      <c r="J93" s="167"/>
      <c r="K93" s="97"/>
      <c r="L93" s="97"/>
      <c r="M93" s="97"/>
      <c r="N93" s="98" t="str">
        <f t="shared" si="21"/>
        <v>-</v>
      </c>
      <c r="O93" s="99" t="s">
        <v>5</v>
      </c>
      <c r="P93" s="95"/>
      <c r="Q93" s="297"/>
      <c r="R93" s="160"/>
      <c r="S93" s="160"/>
      <c r="T93" s="160"/>
      <c r="U93" s="160"/>
      <c r="V93" s="160"/>
      <c r="W93" s="95"/>
      <c r="X93" s="161"/>
    </row>
    <row r="94" spans="1:26" ht="20.25" customHeight="1">
      <c r="A94" s="245"/>
      <c r="B94" s="156" t="s">
        <v>4</v>
      </c>
      <c r="C94" s="161"/>
      <c r="D94" s="165"/>
      <c r="E94" s="165"/>
      <c r="F94" s="165"/>
      <c r="G94" s="165"/>
      <c r="H94" s="165"/>
      <c r="I94" s="166"/>
      <c r="J94" s="167"/>
      <c r="K94" s="97"/>
      <c r="L94" s="97"/>
      <c r="M94" s="97"/>
      <c r="N94" s="98" t="str">
        <f t="shared" si="21"/>
        <v>-</v>
      </c>
      <c r="O94" s="99" t="s">
        <v>5</v>
      </c>
      <c r="P94" s="95"/>
      <c r="Q94" s="297"/>
      <c r="R94" s="160"/>
      <c r="S94" s="160"/>
      <c r="T94" s="160"/>
      <c r="U94" s="160"/>
      <c r="V94" s="160"/>
      <c r="W94" s="95"/>
      <c r="X94" s="161"/>
    </row>
    <row r="95" spans="1:26" ht="20.25" customHeight="1">
      <c r="A95" s="245"/>
      <c r="B95" s="156" t="s">
        <v>4</v>
      </c>
      <c r="C95" s="161"/>
      <c r="D95" s="165"/>
      <c r="E95" s="165"/>
      <c r="F95" s="165"/>
      <c r="G95" s="165"/>
      <c r="H95" s="165"/>
      <c r="I95" s="166"/>
      <c r="J95" s="167"/>
      <c r="K95" s="97"/>
      <c r="L95" s="97"/>
      <c r="M95" s="97"/>
      <c r="N95" s="98" t="str">
        <f t="shared" si="21"/>
        <v>-</v>
      </c>
      <c r="O95" s="99" t="s">
        <v>5</v>
      </c>
      <c r="P95" s="95"/>
      <c r="Q95" s="297"/>
      <c r="R95" s="160"/>
      <c r="S95" s="160"/>
      <c r="T95" s="160"/>
      <c r="U95" s="160"/>
      <c r="V95" s="160"/>
      <c r="W95" s="95"/>
      <c r="X95" s="161"/>
    </row>
    <row r="96" spans="1:26" ht="20.25" customHeight="1">
      <c r="A96" s="245"/>
      <c r="B96" s="156" t="s">
        <v>4</v>
      </c>
      <c r="C96" s="161"/>
      <c r="D96" s="165"/>
      <c r="E96" s="165"/>
      <c r="F96" s="165"/>
      <c r="G96" s="165"/>
      <c r="H96" s="165"/>
      <c r="I96" s="166"/>
      <c r="J96" s="167"/>
      <c r="K96" s="97"/>
      <c r="L96" s="97"/>
      <c r="M96" s="97"/>
      <c r="N96" s="98" t="str">
        <f t="shared" si="21"/>
        <v>-</v>
      </c>
      <c r="O96" s="99" t="s">
        <v>5</v>
      </c>
      <c r="P96" s="95"/>
      <c r="Q96" s="297"/>
      <c r="R96" s="160"/>
      <c r="S96" s="160"/>
      <c r="T96" s="160"/>
      <c r="U96" s="160"/>
      <c r="V96" s="160"/>
      <c r="W96" s="95"/>
      <c r="X96" s="161"/>
    </row>
    <row r="97" spans="1:26" ht="12.75" customHeight="1" thickBot="1">
      <c r="A97" s="90"/>
      <c r="B97" s="109"/>
      <c r="C97" s="208"/>
      <c r="D97" s="209"/>
      <c r="E97" s="209"/>
      <c r="F97" s="209"/>
      <c r="G97" s="209"/>
      <c r="H97" s="209"/>
      <c r="I97" s="183"/>
      <c r="J97" s="184"/>
      <c r="K97" s="110"/>
      <c r="L97" s="110"/>
      <c r="M97" s="110"/>
      <c r="N97" s="111"/>
      <c r="O97" s="112"/>
      <c r="P97" s="113"/>
      <c r="Q97" s="113"/>
      <c r="R97" s="113"/>
      <c r="S97" s="113"/>
      <c r="T97" s="113"/>
      <c r="U97" s="113"/>
      <c r="V97" s="113"/>
      <c r="W97" s="113"/>
      <c r="X97" s="113"/>
    </row>
    <row r="98" spans="1:26" ht="5.25" customHeight="1">
      <c r="A98" s="90"/>
      <c r="B98" s="115"/>
      <c r="C98" s="210"/>
      <c r="D98" s="211"/>
      <c r="E98" s="211"/>
      <c r="F98" s="211"/>
      <c r="G98" s="211"/>
      <c r="H98" s="211"/>
      <c r="I98" s="185"/>
      <c r="J98" s="186"/>
      <c r="K98" s="116"/>
      <c r="L98" s="116"/>
      <c r="M98" s="116"/>
      <c r="N98" s="117"/>
      <c r="O98" s="118"/>
      <c r="P98" s="119"/>
      <c r="Q98" s="119"/>
      <c r="R98" s="119"/>
      <c r="S98" s="119"/>
      <c r="T98" s="119"/>
      <c r="U98" s="119"/>
      <c r="V98" s="119"/>
      <c r="W98" s="90"/>
      <c r="X98" s="95"/>
    </row>
    <row r="99" spans="1:26" ht="37.5" customHeight="1">
      <c r="A99" s="95"/>
      <c r="B99" s="212"/>
      <c r="C99" s="213"/>
      <c r="D99" s="214"/>
      <c r="E99" s="214"/>
      <c r="F99" s="214"/>
      <c r="G99" s="214"/>
      <c r="H99" s="214"/>
      <c r="I99" s="187"/>
      <c r="J99" s="188"/>
      <c r="K99" s="120"/>
      <c r="L99" s="189" t="s">
        <v>4</v>
      </c>
      <c r="M99" s="190"/>
      <c r="N99" s="191" t="str">
        <f>IF(SUM(N85:N97)=0,"-",SUM(N85:N97))</f>
        <v>-</v>
      </c>
      <c r="O99" s="192" t="s">
        <v>5</v>
      </c>
      <c r="P99" s="123"/>
      <c r="Q99" s="298" t="str">
        <f t="shared" ref="Q99:V99" si="22">IF(SUM(Q85:Q97)=0,"-",SUM(Q85:Q97))</f>
        <v>-</v>
      </c>
      <c r="R99" s="193" t="str">
        <f t="shared" si="22"/>
        <v>-</v>
      </c>
      <c r="S99" s="193" t="str">
        <f t="shared" si="22"/>
        <v>-</v>
      </c>
      <c r="T99" s="193" t="str">
        <f t="shared" si="22"/>
        <v>-</v>
      </c>
      <c r="U99" s="193" t="str">
        <f t="shared" si="22"/>
        <v>-</v>
      </c>
      <c r="V99" s="193" t="str">
        <f t="shared" si="22"/>
        <v>-</v>
      </c>
      <c r="W99" s="124"/>
      <c r="X99" s="125"/>
      <c r="Y99" s="46"/>
      <c r="Z99" s="46"/>
    </row>
    <row r="100" spans="1:26" ht="21.75" customHeight="1">
      <c r="A100" s="95"/>
      <c r="B100" s="212"/>
      <c r="C100" s="213"/>
      <c r="D100" s="214"/>
      <c r="E100" s="214"/>
      <c r="F100" s="214"/>
      <c r="G100" s="214"/>
      <c r="H100" s="214"/>
      <c r="I100" s="187"/>
      <c r="J100" s="188"/>
      <c r="K100" s="188"/>
      <c r="L100" s="188"/>
      <c r="M100" s="188"/>
      <c r="N100" s="188"/>
      <c r="O100" s="188"/>
      <c r="P100" s="123"/>
      <c r="Q100" s="326" t="str">
        <f>IF(SUM(Q99:V99)=0,"-",SUM(Q99:V99))</f>
        <v>-</v>
      </c>
      <c r="R100" s="326"/>
      <c r="S100" s="326"/>
      <c r="T100" s="326"/>
      <c r="U100" s="326"/>
      <c r="V100" s="326"/>
      <c r="W100" s="124"/>
      <c r="X100" s="125"/>
      <c r="Y100" s="46"/>
      <c r="Z100" s="46"/>
    </row>
    <row r="101" spans="1:26" ht="84" customHeight="1">
      <c r="A101" s="90"/>
      <c r="B101" s="218"/>
      <c r="C101" s="219"/>
      <c r="D101" s="220"/>
      <c r="E101" s="220"/>
      <c r="F101" s="220"/>
      <c r="G101" s="220"/>
      <c r="H101" s="220"/>
      <c r="I101" s="221"/>
      <c r="J101" s="222"/>
      <c r="K101" s="223"/>
      <c r="L101" s="223"/>
      <c r="M101" s="223"/>
      <c r="N101" s="224"/>
      <c r="O101" s="225"/>
      <c r="P101" s="226"/>
      <c r="Q101" s="226"/>
      <c r="R101" s="226"/>
      <c r="S101" s="226"/>
      <c r="T101" s="226"/>
      <c r="U101" s="226"/>
      <c r="V101" s="226"/>
      <c r="W101" s="236"/>
      <c r="X101" s="246"/>
      <c r="Y101" s="46"/>
      <c r="Z101" s="46"/>
    </row>
    <row r="102" spans="1:26" ht="62.25" customHeight="1">
      <c r="A102" s="90"/>
      <c r="B102" s="194"/>
      <c r="C102" s="195" t="s">
        <v>122</v>
      </c>
      <c r="D102" s="173"/>
      <c r="E102" s="173"/>
      <c r="F102" s="173"/>
      <c r="G102" s="173"/>
      <c r="H102" s="173"/>
      <c r="I102" s="318" t="s">
        <v>38</v>
      </c>
      <c r="J102" s="319"/>
      <c r="K102" s="91"/>
      <c r="L102" s="196" t="s">
        <v>19</v>
      </c>
      <c r="M102" s="190"/>
      <c r="N102" s="190"/>
      <c r="O102" s="197"/>
      <c r="P102" s="92"/>
      <c r="Q102" s="198" t="str">
        <f>Q$3</f>
        <v>UG</v>
      </c>
      <c r="R102" s="198" t="str">
        <f t="shared" ref="R102:U102" si="23">R$3</f>
        <v>EG</v>
      </c>
      <c r="S102" s="198" t="str">
        <f t="shared" si="23"/>
        <v>1. OG</v>
      </c>
      <c r="T102" s="198" t="str">
        <f t="shared" si="23"/>
        <v>2. OG</v>
      </c>
      <c r="U102" s="198" t="str">
        <f t="shared" si="23"/>
        <v>3. OG</v>
      </c>
      <c r="V102" s="198">
        <f>V3</f>
        <v>0</v>
      </c>
      <c r="W102" s="243"/>
      <c r="X102" s="216" t="s">
        <v>127</v>
      </c>
    </row>
    <row r="103" spans="1:26" ht="12.75" customHeight="1">
      <c r="A103" s="90"/>
      <c r="B103" s="145"/>
      <c r="C103" s="199"/>
      <c r="D103" s="200"/>
      <c r="E103" s="200"/>
      <c r="F103" s="200"/>
      <c r="G103" s="200"/>
      <c r="H103" s="200"/>
      <c r="I103" s="201"/>
      <c r="J103" s="202"/>
      <c r="K103" s="203"/>
      <c r="L103" s="203"/>
      <c r="M103" s="203"/>
      <c r="N103" s="204"/>
      <c r="O103" s="205"/>
      <c r="P103" s="90"/>
      <c r="Q103" s="90"/>
      <c r="R103" s="90"/>
      <c r="S103" s="90"/>
      <c r="T103" s="90"/>
      <c r="U103" s="90"/>
      <c r="V103" s="90"/>
      <c r="W103" s="90"/>
      <c r="X103" s="90"/>
    </row>
    <row r="104" spans="1:26" ht="28.5" customHeight="1">
      <c r="A104" s="95"/>
      <c r="B104" s="147"/>
      <c r="C104" s="206" t="s">
        <v>124</v>
      </c>
      <c r="D104" s="165"/>
      <c r="E104" s="165"/>
      <c r="F104" s="165"/>
      <c r="G104" s="165"/>
      <c r="H104" s="165"/>
      <c r="I104" s="201">
        <f>I63</f>
        <v>989</v>
      </c>
      <c r="J104" s="167" t="s">
        <v>5</v>
      </c>
      <c r="K104" s="97"/>
      <c r="L104" s="177">
        <f>(SUM(N104)/I104)*100</f>
        <v>0</v>
      </c>
      <c r="M104" s="97"/>
      <c r="N104" s="204" t="str">
        <f>N63</f>
        <v>-</v>
      </c>
      <c r="O104" s="99" t="s">
        <v>5</v>
      </c>
      <c r="P104" s="95"/>
      <c r="Q104" s="299" t="str">
        <f t="shared" ref="Q104:V104" si="24">Q63</f>
        <v>-</v>
      </c>
      <c r="R104" s="207" t="str">
        <f t="shared" si="24"/>
        <v>-</v>
      </c>
      <c r="S104" s="207" t="str">
        <f t="shared" si="24"/>
        <v>-</v>
      </c>
      <c r="T104" s="207" t="str">
        <f t="shared" si="24"/>
        <v>-</v>
      </c>
      <c r="U104" s="207" t="str">
        <f t="shared" si="24"/>
        <v>-</v>
      </c>
      <c r="V104" s="207" t="str">
        <f t="shared" si="24"/>
        <v>-</v>
      </c>
      <c r="W104" s="95"/>
      <c r="X104" s="161"/>
    </row>
    <row r="105" spans="1:26" ht="28.5" customHeight="1">
      <c r="A105" s="95"/>
      <c r="B105" s="147"/>
      <c r="C105" s="145" t="s">
        <v>8</v>
      </c>
      <c r="D105" s="165"/>
      <c r="E105" s="165"/>
      <c r="F105" s="165"/>
      <c r="G105" s="165"/>
      <c r="H105" s="165"/>
      <c r="I105" s="201"/>
      <c r="J105" s="167"/>
      <c r="K105" s="97"/>
      <c r="L105" s="177"/>
      <c r="M105" s="97"/>
      <c r="N105" s="204" t="str">
        <f>N80</f>
        <v>-</v>
      </c>
      <c r="O105" s="99" t="s">
        <v>5</v>
      </c>
      <c r="P105" s="95"/>
      <c r="Q105" s="299" t="str">
        <f t="shared" ref="Q105:V105" si="25">Q80</f>
        <v>-</v>
      </c>
      <c r="R105" s="207" t="str">
        <f t="shared" si="25"/>
        <v>-</v>
      </c>
      <c r="S105" s="207" t="str">
        <f t="shared" si="25"/>
        <v>-</v>
      </c>
      <c r="T105" s="207" t="str">
        <f t="shared" si="25"/>
        <v>-</v>
      </c>
      <c r="U105" s="207" t="str">
        <f t="shared" si="25"/>
        <v>-</v>
      </c>
      <c r="V105" s="207" t="str">
        <f t="shared" si="25"/>
        <v>-</v>
      </c>
      <c r="W105" s="95"/>
      <c r="X105" s="161"/>
    </row>
    <row r="106" spans="1:26" ht="28.5" customHeight="1">
      <c r="A106" s="95"/>
      <c r="B106" s="147"/>
      <c r="C106" s="145" t="s">
        <v>125</v>
      </c>
      <c r="D106" s="165"/>
      <c r="E106" s="165"/>
      <c r="F106" s="165"/>
      <c r="G106" s="165"/>
      <c r="H106" s="165"/>
      <c r="I106" s="201"/>
      <c r="J106" s="167"/>
      <c r="K106" s="97"/>
      <c r="L106" s="177"/>
      <c r="M106" s="97"/>
      <c r="N106" s="204" t="str">
        <f>N99</f>
        <v>-</v>
      </c>
      <c r="O106" s="99" t="s">
        <v>5</v>
      </c>
      <c r="P106" s="95"/>
      <c r="Q106" s="299" t="str">
        <f t="shared" ref="Q106:V106" si="26">Q99</f>
        <v>-</v>
      </c>
      <c r="R106" s="207" t="str">
        <f t="shared" si="26"/>
        <v>-</v>
      </c>
      <c r="S106" s="207" t="str">
        <f t="shared" si="26"/>
        <v>-</v>
      </c>
      <c r="T106" s="207" t="str">
        <f t="shared" si="26"/>
        <v>-</v>
      </c>
      <c r="U106" s="207" t="str">
        <f t="shared" si="26"/>
        <v>-</v>
      </c>
      <c r="V106" s="207" t="str">
        <f t="shared" si="26"/>
        <v>-</v>
      </c>
      <c r="W106" s="95"/>
      <c r="X106" s="161"/>
    </row>
    <row r="107" spans="1:26" ht="12.75" customHeight="1" thickBot="1">
      <c r="A107" s="90"/>
      <c r="B107" s="109"/>
      <c r="C107" s="208"/>
      <c r="D107" s="209"/>
      <c r="E107" s="209"/>
      <c r="F107" s="209"/>
      <c r="G107" s="209"/>
      <c r="H107" s="209"/>
      <c r="I107" s="183"/>
      <c r="J107" s="184"/>
      <c r="K107" s="110"/>
      <c r="L107" s="110"/>
      <c r="M107" s="110"/>
      <c r="N107" s="111"/>
      <c r="O107" s="112"/>
      <c r="P107" s="113"/>
      <c r="Q107" s="113"/>
      <c r="R107" s="113"/>
      <c r="S107" s="113"/>
      <c r="T107" s="113"/>
      <c r="U107" s="113"/>
      <c r="V107" s="113"/>
      <c r="W107" s="113"/>
      <c r="X107" s="113"/>
    </row>
    <row r="108" spans="1:26" ht="5.25" customHeight="1">
      <c r="A108" s="90"/>
      <c r="B108" s="115"/>
      <c r="C108" s="210"/>
      <c r="D108" s="211"/>
      <c r="E108" s="211"/>
      <c r="F108" s="211"/>
      <c r="G108" s="211"/>
      <c r="H108" s="211"/>
      <c r="I108" s="185"/>
      <c r="J108" s="186"/>
      <c r="K108" s="116"/>
      <c r="L108" s="116"/>
      <c r="M108" s="116"/>
      <c r="N108" s="117"/>
      <c r="O108" s="118"/>
      <c r="P108" s="119"/>
      <c r="Q108" s="119"/>
      <c r="R108" s="119"/>
      <c r="S108" s="119"/>
      <c r="T108" s="119"/>
      <c r="U108" s="119"/>
      <c r="V108" s="119"/>
      <c r="W108" s="90"/>
      <c r="X108" s="95"/>
    </row>
    <row r="109" spans="1:26" ht="37.5" customHeight="1">
      <c r="A109" s="95"/>
      <c r="B109" s="212"/>
      <c r="C109" s="213"/>
      <c r="D109" s="214"/>
      <c r="E109" s="214"/>
      <c r="F109" s="214"/>
      <c r="G109" s="214"/>
      <c r="H109" s="214"/>
      <c r="I109" s="187">
        <f>IF(SUM(I103:I107)=0,"-",SUM(I103:I107))</f>
        <v>989</v>
      </c>
      <c r="J109" s="188" t="s">
        <v>5</v>
      </c>
      <c r="K109" s="120"/>
      <c r="L109" s="189">
        <f>(SUM(N109)/I109)*100</f>
        <v>0</v>
      </c>
      <c r="M109" s="190"/>
      <c r="N109" s="191" t="str">
        <f>IF(SUM(N103:N107)=0,"-",SUM(N103:N107))</f>
        <v>-</v>
      </c>
      <c r="O109" s="192" t="s">
        <v>5</v>
      </c>
      <c r="P109" s="123"/>
      <c r="Q109" s="298" t="str">
        <f t="shared" ref="Q109:V109" si="27">IF(SUM(Q103:Q107)=0,"-",SUM(Q103:Q107))</f>
        <v>-</v>
      </c>
      <c r="R109" s="193" t="str">
        <f t="shared" si="27"/>
        <v>-</v>
      </c>
      <c r="S109" s="193" t="str">
        <f t="shared" si="27"/>
        <v>-</v>
      </c>
      <c r="T109" s="193" t="str">
        <f t="shared" si="27"/>
        <v>-</v>
      </c>
      <c r="U109" s="193" t="str">
        <f t="shared" si="27"/>
        <v>-</v>
      </c>
      <c r="V109" s="193" t="str">
        <f t="shared" si="27"/>
        <v>-</v>
      </c>
      <c r="W109" s="124"/>
      <c r="X109" s="125"/>
      <c r="Y109" s="46"/>
      <c r="Z109" s="46"/>
    </row>
    <row r="110" spans="1:26" ht="21.75" customHeight="1">
      <c r="A110" s="95"/>
      <c r="B110" s="212"/>
      <c r="C110" s="213"/>
      <c r="D110" s="214"/>
      <c r="E110" s="214"/>
      <c r="F110" s="214"/>
      <c r="G110" s="214"/>
      <c r="H110" s="214"/>
      <c r="I110" s="187"/>
      <c r="J110" s="188"/>
      <c r="K110" s="188"/>
      <c r="L110" s="188"/>
      <c r="M110" s="188"/>
      <c r="N110" s="188"/>
      <c r="O110" s="188"/>
      <c r="P110" s="123"/>
      <c r="Q110" s="326" t="str">
        <f>IF(SUM(Q109:V109)=0,"-",SUM(Q109:V109))</f>
        <v>-</v>
      </c>
      <c r="R110" s="326"/>
      <c r="S110" s="326"/>
      <c r="T110" s="326"/>
      <c r="U110" s="326"/>
      <c r="V110" s="326"/>
      <c r="W110" s="124"/>
      <c r="X110" s="125"/>
      <c r="Y110" s="46"/>
      <c r="Z110" s="46"/>
    </row>
    <row r="111" spans="1:26" ht="20.25" customHeight="1">
      <c r="A111" s="46"/>
      <c r="B111" s="45"/>
      <c r="C111" s="149"/>
      <c r="D111" s="39"/>
      <c r="E111" s="39"/>
      <c r="F111" s="39"/>
      <c r="G111" s="39"/>
      <c r="H111" s="39"/>
      <c r="I111" s="152"/>
      <c r="J111" s="59"/>
      <c r="K111" s="42"/>
      <c r="L111" s="42"/>
      <c r="M111" s="42"/>
      <c r="N111" s="40"/>
      <c r="O111" s="41"/>
      <c r="P111" s="43"/>
      <c r="Q111" s="43"/>
      <c r="R111" s="43"/>
      <c r="S111" s="43"/>
      <c r="T111" s="43"/>
      <c r="U111" s="43"/>
      <c r="V111" s="43"/>
      <c r="W111" s="37"/>
      <c r="X111" s="47"/>
      <c r="Y111" s="46"/>
      <c r="Z111" s="46"/>
    </row>
    <row r="112" spans="1:26" ht="20.25" customHeight="1">
      <c r="A112" s="46"/>
      <c r="B112" s="49"/>
      <c r="C112" s="150"/>
      <c r="D112" s="51"/>
      <c r="E112" s="51"/>
      <c r="F112" s="51"/>
      <c r="G112" s="51"/>
      <c r="H112" s="51"/>
      <c r="I112" s="153"/>
      <c r="J112" s="60"/>
      <c r="K112" s="54"/>
      <c r="L112" s="54"/>
      <c r="M112" s="54"/>
      <c r="N112" s="52"/>
      <c r="O112" s="53"/>
      <c r="P112" s="48"/>
      <c r="Q112" s="48"/>
      <c r="R112" s="48"/>
      <c r="S112" s="48"/>
      <c r="T112" s="48"/>
      <c r="U112" s="48"/>
      <c r="V112" s="48"/>
      <c r="W112" s="48"/>
      <c r="X112" s="46"/>
      <c r="Y112" s="46"/>
      <c r="Z112" s="46"/>
    </row>
  </sheetData>
  <sheetProtection password="BCA6" sheet="1" objects="1" scenarios="1" selectLockedCells="1"/>
  <mergeCells count="12">
    <mergeCell ref="I102:J102"/>
    <mergeCell ref="Q110:V110"/>
    <mergeCell ref="I84:J84"/>
    <mergeCell ref="L84:O84"/>
    <mergeCell ref="Q64:V64"/>
    <mergeCell ref="Q81:V81"/>
    <mergeCell ref="Q100:V100"/>
    <mergeCell ref="I3:J3"/>
    <mergeCell ref="L3:O3"/>
    <mergeCell ref="Q2:V2"/>
    <mergeCell ref="I67:J67"/>
    <mergeCell ref="L67:O67"/>
  </mergeCells>
  <phoneticPr fontId="34" type="noConversion"/>
  <conditionalFormatting sqref="Q56:V60 Q5:V16 Q52:V52">
    <cfRule type="expression" dxfId="91" priority="93">
      <formula>Q5&lt;&gt;""</formula>
    </cfRule>
  </conditionalFormatting>
  <conditionalFormatting sqref="Q70:V77">
    <cfRule type="expression" dxfId="90" priority="77">
      <formula>Q70&lt;&gt;""</formula>
    </cfRule>
  </conditionalFormatting>
  <conditionalFormatting sqref="Q88:V96">
    <cfRule type="expression" dxfId="89" priority="76">
      <formula>Q88&lt;&gt;""</formula>
    </cfRule>
  </conditionalFormatting>
  <conditionalFormatting sqref="Q87:V87">
    <cfRule type="expression" dxfId="88" priority="74">
      <formula>Q87&lt;&gt;""</formula>
    </cfRule>
  </conditionalFormatting>
  <conditionalFormatting sqref="X5:X16 X56:X60 X70:X77 C87:C96 C70:C77 C56:C60 X52 X87:X96 X104:X106">
    <cfRule type="notContainsBlanks" dxfId="87" priority="73">
      <formula>LEN(TRIM(C5))&gt;0</formula>
    </cfRule>
  </conditionalFormatting>
  <conditionalFormatting sqref="Q32:V32">
    <cfRule type="expression" dxfId="86" priority="72">
      <formula>Q32&lt;&gt;""</formula>
    </cfRule>
  </conditionalFormatting>
  <conditionalFormatting sqref="X32">
    <cfRule type="notContainsBlanks" dxfId="85" priority="71">
      <formula>LEN(TRIM(X32))&gt;0</formula>
    </cfRule>
  </conditionalFormatting>
  <conditionalFormatting sqref="Q31:V31">
    <cfRule type="expression" dxfId="84" priority="70">
      <formula>Q31&lt;&gt;""</formula>
    </cfRule>
  </conditionalFormatting>
  <conditionalFormatting sqref="X31">
    <cfRule type="notContainsBlanks" dxfId="83" priority="69">
      <formula>LEN(TRIM(X31))&gt;0</formula>
    </cfRule>
  </conditionalFormatting>
  <conditionalFormatting sqref="Q30:V30">
    <cfRule type="expression" dxfId="82" priority="68">
      <formula>Q30&lt;&gt;""</formula>
    </cfRule>
  </conditionalFormatting>
  <conditionalFormatting sqref="X30">
    <cfRule type="notContainsBlanks" dxfId="81" priority="67">
      <formula>LEN(TRIM(X30))&gt;0</formula>
    </cfRule>
  </conditionalFormatting>
  <conditionalFormatting sqref="Q29:V29">
    <cfRule type="expression" dxfId="80" priority="66">
      <formula>Q29&lt;&gt;""</formula>
    </cfRule>
  </conditionalFormatting>
  <conditionalFormatting sqref="X29">
    <cfRule type="notContainsBlanks" dxfId="79" priority="65">
      <formula>LEN(TRIM(X29))&gt;0</formula>
    </cfRule>
  </conditionalFormatting>
  <conditionalFormatting sqref="Q28:V28">
    <cfRule type="expression" dxfId="78" priority="64">
      <formula>Q28&lt;&gt;""</formula>
    </cfRule>
  </conditionalFormatting>
  <conditionalFormatting sqref="X28">
    <cfRule type="notContainsBlanks" dxfId="77" priority="63">
      <formula>LEN(TRIM(X28))&gt;0</formula>
    </cfRule>
  </conditionalFormatting>
  <conditionalFormatting sqref="Q27:V27">
    <cfRule type="expression" dxfId="76" priority="62">
      <formula>Q27&lt;&gt;""</formula>
    </cfRule>
  </conditionalFormatting>
  <conditionalFormatting sqref="X27">
    <cfRule type="notContainsBlanks" dxfId="75" priority="61">
      <formula>LEN(TRIM(X27))&gt;0</formula>
    </cfRule>
  </conditionalFormatting>
  <conditionalFormatting sqref="Q26:V26">
    <cfRule type="expression" dxfId="74" priority="60">
      <formula>Q26&lt;&gt;""</formula>
    </cfRule>
  </conditionalFormatting>
  <conditionalFormatting sqref="X26">
    <cfRule type="notContainsBlanks" dxfId="73" priority="59">
      <formula>LEN(TRIM(X26))&gt;0</formula>
    </cfRule>
  </conditionalFormatting>
  <conditionalFormatting sqref="Q25:V25">
    <cfRule type="expression" dxfId="70" priority="56">
      <formula>Q25&lt;&gt;""</formula>
    </cfRule>
  </conditionalFormatting>
  <conditionalFormatting sqref="X25">
    <cfRule type="notContainsBlanks" dxfId="69" priority="55">
      <formula>LEN(TRIM(X25))&gt;0</formula>
    </cfRule>
  </conditionalFormatting>
  <conditionalFormatting sqref="Q24:V24">
    <cfRule type="expression" dxfId="68" priority="54">
      <formula>Q24&lt;&gt;""</formula>
    </cfRule>
  </conditionalFormatting>
  <conditionalFormatting sqref="X24">
    <cfRule type="notContainsBlanks" dxfId="67" priority="53">
      <formula>LEN(TRIM(X24))&gt;0</formula>
    </cfRule>
  </conditionalFormatting>
  <conditionalFormatting sqref="Q23:V23">
    <cfRule type="expression" dxfId="66" priority="52">
      <formula>Q23&lt;&gt;""</formula>
    </cfRule>
  </conditionalFormatting>
  <conditionalFormatting sqref="X23">
    <cfRule type="notContainsBlanks" dxfId="65" priority="51">
      <formula>LEN(TRIM(X23))&gt;0</formula>
    </cfRule>
  </conditionalFormatting>
  <conditionalFormatting sqref="Q22:V22">
    <cfRule type="expression" dxfId="64" priority="50">
      <formula>Q22&lt;&gt;""</formula>
    </cfRule>
  </conditionalFormatting>
  <conditionalFormatting sqref="X22">
    <cfRule type="notContainsBlanks" dxfId="63" priority="49">
      <formula>LEN(TRIM(X22))&gt;0</formula>
    </cfRule>
  </conditionalFormatting>
  <conditionalFormatting sqref="Q21:V21">
    <cfRule type="expression" dxfId="62" priority="48">
      <formula>Q21&lt;&gt;""</formula>
    </cfRule>
  </conditionalFormatting>
  <conditionalFormatting sqref="X21">
    <cfRule type="notContainsBlanks" dxfId="61" priority="47">
      <formula>LEN(TRIM(X21))&gt;0</formula>
    </cfRule>
  </conditionalFormatting>
  <conditionalFormatting sqref="Q20:V20">
    <cfRule type="expression" dxfId="60" priority="46">
      <formula>Q20&lt;&gt;""</formula>
    </cfRule>
  </conditionalFormatting>
  <conditionalFormatting sqref="X20">
    <cfRule type="notContainsBlanks" dxfId="59" priority="45">
      <formula>LEN(TRIM(X20))&gt;0</formula>
    </cfRule>
  </conditionalFormatting>
  <conditionalFormatting sqref="Q19:V19">
    <cfRule type="expression" dxfId="58" priority="44">
      <formula>Q19&lt;&gt;""</formula>
    </cfRule>
  </conditionalFormatting>
  <conditionalFormatting sqref="X19">
    <cfRule type="notContainsBlanks" dxfId="57" priority="43">
      <formula>LEN(TRIM(X19))&gt;0</formula>
    </cfRule>
  </conditionalFormatting>
  <conditionalFormatting sqref="Q18:V18">
    <cfRule type="expression" dxfId="56" priority="42">
      <formula>Q18&lt;&gt;""</formula>
    </cfRule>
  </conditionalFormatting>
  <conditionalFormatting sqref="X18">
    <cfRule type="notContainsBlanks" dxfId="55" priority="41">
      <formula>LEN(TRIM(X18))&gt;0</formula>
    </cfRule>
  </conditionalFormatting>
  <conditionalFormatting sqref="Q17:V17">
    <cfRule type="expression" dxfId="54" priority="40">
      <formula>Q17&lt;&gt;""</formula>
    </cfRule>
  </conditionalFormatting>
  <conditionalFormatting sqref="X17">
    <cfRule type="notContainsBlanks" dxfId="53" priority="39">
      <formula>LEN(TRIM(X17))&gt;0</formula>
    </cfRule>
  </conditionalFormatting>
  <conditionalFormatting sqref="Q45:V45">
    <cfRule type="expression" dxfId="52" priority="38">
      <formula>Q45&lt;&gt;""</formula>
    </cfRule>
  </conditionalFormatting>
  <conditionalFormatting sqref="X45">
    <cfRule type="notContainsBlanks" dxfId="51" priority="37">
      <formula>LEN(TRIM(X45))&gt;0</formula>
    </cfRule>
  </conditionalFormatting>
  <conditionalFormatting sqref="Q44:V44">
    <cfRule type="expression" dxfId="50" priority="36">
      <formula>Q44&lt;&gt;""</formula>
    </cfRule>
  </conditionalFormatting>
  <conditionalFormatting sqref="X44">
    <cfRule type="notContainsBlanks" dxfId="49" priority="35">
      <formula>LEN(TRIM(X44))&gt;0</formula>
    </cfRule>
  </conditionalFormatting>
  <conditionalFormatting sqref="Q43:V43">
    <cfRule type="expression" dxfId="48" priority="34">
      <formula>Q43&lt;&gt;""</formula>
    </cfRule>
  </conditionalFormatting>
  <conditionalFormatting sqref="X43">
    <cfRule type="notContainsBlanks" dxfId="47" priority="33">
      <formula>LEN(TRIM(X43))&gt;0</formula>
    </cfRule>
  </conditionalFormatting>
  <conditionalFormatting sqref="Q42:V42">
    <cfRule type="expression" dxfId="46" priority="32">
      <formula>Q42&lt;&gt;""</formula>
    </cfRule>
  </conditionalFormatting>
  <conditionalFormatting sqref="X42">
    <cfRule type="notContainsBlanks" dxfId="45" priority="31">
      <formula>LEN(TRIM(X42))&gt;0</formula>
    </cfRule>
  </conditionalFormatting>
  <conditionalFormatting sqref="Q41:V41">
    <cfRule type="expression" dxfId="44" priority="30">
      <formula>Q41&lt;&gt;""</formula>
    </cfRule>
  </conditionalFormatting>
  <conditionalFormatting sqref="X41">
    <cfRule type="notContainsBlanks" dxfId="43" priority="29">
      <formula>LEN(TRIM(X41))&gt;0</formula>
    </cfRule>
  </conditionalFormatting>
  <conditionalFormatting sqref="Q40:V40">
    <cfRule type="expression" dxfId="42" priority="28">
      <formula>Q40&lt;&gt;""</formula>
    </cfRule>
  </conditionalFormatting>
  <conditionalFormatting sqref="X40">
    <cfRule type="notContainsBlanks" dxfId="41" priority="27">
      <formula>LEN(TRIM(X40))&gt;0</formula>
    </cfRule>
  </conditionalFormatting>
  <conditionalFormatting sqref="Q39:V39">
    <cfRule type="expression" dxfId="40" priority="26">
      <formula>Q39&lt;&gt;""</formula>
    </cfRule>
  </conditionalFormatting>
  <conditionalFormatting sqref="X39">
    <cfRule type="notContainsBlanks" dxfId="39" priority="25">
      <formula>LEN(TRIM(X39))&gt;0</formula>
    </cfRule>
  </conditionalFormatting>
  <conditionalFormatting sqref="Q38:V38">
    <cfRule type="expression" dxfId="38" priority="24">
      <formula>Q38&lt;&gt;""</formula>
    </cfRule>
  </conditionalFormatting>
  <conditionalFormatting sqref="X38">
    <cfRule type="notContainsBlanks" dxfId="37" priority="23">
      <formula>LEN(TRIM(X38))&gt;0</formula>
    </cfRule>
  </conditionalFormatting>
  <conditionalFormatting sqref="Q37:V37">
    <cfRule type="expression" dxfId="36" priority="22">
      <formula>Q37&lt;&gt;""</formula>
    </cfRule>
  </conditionalFormatting>
  <conditionalFormatting sqref="X37">
    <cfRule type="notContainsBlanks" dxfId="35" priority="21">
      <formula>LEN(TRIM(X37))&gt;0</formula>
    </cfRule>
  </conditionalFormatting>
  <conditionalFormatting sqref="Q36:V36">
    <cfRule type="expression" dxfId="34" priority="20">
      <formula>Q36&lt;&gt;""</formula>
    </cfRule>
  </conditionalFormatting>
  <conditionalFormatting sqref="X36">
    <cfRule type="notContainsBlanks" dxfId="33" priority="19">
      <formula>LEN(TRIM(X36))&gt;0</formula>
    </cfRule>
  </conditionalFormatting>
  <conditionalFormatting sqref="Q35:V35">
    <cfRule type="expression" dxfId="32" priority="18">
      <formula>Q35&lt;&gt;""</formula>
    </cfRule>
  </conditionalFormatting>
  <conditionalFormatting sqref="X35">
    <cfRule type="notContainsBlanks" dxfId="31" priority="17">
      <formula>LEN(TRIM(X35))&gt;0</formula>
    </cfRule>
  </conditionalFormatting>
  <conditionalFormatting sqref="Q34:V34">
    <cfRule type="expression" dxfId="30" priority="16">
      <formula>Q34&lt;&gt;""</formula>
    </cfRule>
  </conditionalFormatting>
  <conditionalFormatting sqref="X34">
    <cfRule type="notContainsBlanks" dxfId="29" priority="15">
      <formula>LEN(TRIM(X34))&gt;0</formula>
    </cfRule>
  </conditionalFormatting>
  <conditionalFormatting sqref="Q33:V33">
    <cfRule type="expression" dxfId="28" priority="14">
      <formula>Q33&lt;&gt;""</formula>
    </cfRule>
  </conditionalFormatting>
  <conditionalFormatting sqref="X33">
    <cfRule type="notContainsBlanks" dxfId="27" priority="13">
      <formula>LEN(TRIM(X33))&gt;0</formula>
    </cfRule>
  </conditionalFormatting>
  <conditionalFormatting sqref="Q50:V50">
    <cfRule type="expression" dxfId="26" priority="12">
      <formula>Q50&lt;&gt;""</formula>
    </cfRule>
  </conditionalFormatting>
  <conditionalFormatting sqref="X50">
    <cfRule type="notContainsBlanks" dxfId="25" priority="11">
      <formula>LEN(TRIM(X50))&gt;0</formula>
    </cfRule>
  </conditionalFormatting>
  <conditionalFormatting sqref="Q49:V49">
    <cfRule type="expression" dxfId="24" priority="10">
      <formula>Q49&lt;&gt;""</formula>
    </cfRule>
  </conditionalFormatting>
  <conditionalFormatting sqref="X49">
    <cfRule type="notContainsBlanks" dxfId="23" priority="9">
      <formula>LEN(TRIM(X49))&gt;0</formula>
    </cfRule>
  </conditionalFormatting>
  <conditionalFormatting sqref="Q48:V48">
    <cfRule type="expression" dxfId="22" priority="8">
      <formula>Q48&lt;&gt;""</formula>
    </cfRule>
  </conditionalFormatting>
  <conditionalFormatting sqref="X48">
    <cfRule type="notContainsBlanks" dxfId="21" priority="7">
      <formula>LEN(TRIM(X48))&gt;0</formula>
    </cfRule>
  </conditionalFormatting>
  <conditionalFormatting sqref="Q47:V47">
    <cfRule type="expression" dxfId="20" priority="6">
      <formula>Q47&lt;&gt;""</formula>
    </cfRule>
  </conditionalFormatting>
  <conditionalFormatting sqref="X47">
    <cfRule type="notContainsBlanks" dxfId="19" priority="5">
      <formula>LEN(TRIM(X47))&gt;0</formula>
    </cfRule>
  </conditionalFormatting>
  <conditionalFormatting sqref="Q46:V46">
    <cfRule type="expression" dxfId="18" priority="4">
      <formula>Q46&lt;&gt;""</formula>
    </cfRule>
  </conditionalFormatting>
  <conditionalFormatting sqref="X46">
    <cfRule type="notContainsBlanks" dxfId="17" priority="3">
      <formula>LEN(TRIM(X46))&gt;0</formula>
    </cfRule>
  </conditionalFormatting>
  <conditionalFormatting sqref="Q51:V51">
    <cfRule type="expression" dxfId="16" priority="2">
      <formula>Q51&lt;&gt;""</formula>
    </cfRule>
  </conditionalFormatting>
  <conditionalFormatting sqref="X51">
    <cfRule type="notContainsBlanks" dxfId="15" priority="1">
      <formula>LEN(TRIM(X51))&gt;0</formula>
    </cfRule>
  </conditionalFormatting>
  <pageMargins left="0.70000000000000007" right="0.70000000000000007" top="0.79000000000000015" bottom="0.79000000000000015" header="0.30000000000000004" footer="0.30000000000000004"/>
  <pageSetup paperSize="9" scale="36" orientation="landscape"/>
  <rowBreaks count="1" manualBreakCount="1">
    <brk id="64" max="16383" man="1"/>
  </rowBreaks>
  <colBreaks count="2" manualBreakCount="2">
    <brk id="24" max="1048575" man="1"/>
    <brk id="30" max="1048575" man="1"/>
  </colBreaks>
  <extLst>
    <ext xmlns:mx="http://schemas.microsoft.com/office/mac/excel/2008/main" uri="{64002731-A6B0-56B0-2670-7721B7C09600}">
      <mx:PLV Mode="0" OnePage="0" WScale="19"/>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Q22"/>
  <sheetViews>
    <sheetView zoomScale="125" zoomScaleNormal="125" zoomScalePageLayoutView="125" workbookViewId="0">
      <selection activeCell="N15" sqref="N15"/>
    </sheetView>
  </sheetViews>
  <sheetFormatPr baseColWidth="10" defaultRowHeight="20.25" customHeight="1" x14ac:dyDescent="0"/>
  <cols>
    <col min="1" max="1" width="2.33203125" style="2" customWidth="1"/>
    <col min="2" max="2" width="8" style="1" customWidth="1"/>
    <col min="3" max="5" width="19.5" style="1" customWidth="1"/>
    <col min="6" max="6" width="1.83203125" style="3" customWidth="1"/>
    <col min="7" max="7" width="13.5" style="9" customWidth="1"/>
    <col min="8" max="8" width="4.5" style="34" customWidth="1"/>
    <col min="9" max="9" width="2.6640625" style="2" customWidth="1"/>
    <col min="10" max="15" width="7.6640625" style="2" customWidth="1"/>
    <col min="16" max="16" width="2.33203125" style="2" customWidth="1"/>
    <col min="17" max="17" width="75.1640625" style="2" customWidth="1"/>
    <col min="18" max="16384" width="10.83203125" style="2"/>
  </cols>
  <sheetData>
    <row r="2" spans="1:17" ht="33" customHeight="1">
      <c r="A2" s="46"/>
      <c r="B2" s="28"/>
      <c r="C2" s="332" t="s">
        <v>159</v>
      </c>
      <c r="D2" s="333"/>
      <c r="E2" s="333"/>
      <c r="F2" s="17"/>
      <c r="G2" s="334" t="s">
        <v>10</v>
      </c>
      <c r="H2" s="335"/>
      <c r="I2" s="18"/>
      <c r="J2" s="19" t="str">
        <f>'Raumprogramm - NRF'!Q3</f>
        <v>UG</v>
      </c>
      <c r="K2" s="19" t="str">
        <f>'Raumprogramm - NRF'!R3</f>
        <v>EG</v>
      </c>
      <c r="L2" s="19" t="str">
        <f>'Raumprogramm - NRF'!S3</f>
        <v>1. OG</v>
      </c>
      <c r="M2" s="19" t="str">
        <f>'Raumprogramm - NRF'!T3</f>
        <v>2. OG</v>
      </c>
      <c r="N2" s="19" t="str">
        <f>'Raumprogramm - NRF'!U3</f>
        <v>3. OG</v>
      </c>
      <c r="O2" s="19">
        <f>'Raumprogramm - NRF'!V3</f>
        <v>0</v>
      </c>
      <c r="P2" s="46"/>
      <c r="Q2" s="46"/>
    </row>
    <row r="3" spans="1:17" ht="9.75" customHeight="1" thickBot="1">
      <c r="A3" s="46"/>
      <c r="B3" s="22"/>
      <c r="C3" s="22"/>
      <c r="D3" s="22"/>
      <c r="E3" s="22"/>
      <c r="F3" s="24"/>
      <c r="G3" s="23"/>
      <c r="H3" s="35"/>
      <c r="I3" s="25"/>
      <c r="J3" s="25"/>
      <c r="K3" s="25"/>
      <c r="L3" s="25"/>
      <c r="M3" s="25"/>
      <c r="N3" s="25"/>
      <c r="O3" s="25"/>
      <c r="P3" s="25"/>
      <c r="Q3" s="25"/>
    </row>
    <row r="4" spans="1:17" ht="5.25" customHeight="1">
      <c r="A4" s="46"/>
      <c r="B4" s="33"/>
      <c r="C4" s="33"/>
      <c r="D4" s="33"/>
      <c r="E4" s="33"/>
      <c r="F4" s="14"/>
      <c r="G4" s="13"/>
      <c r="H4" s="36"/>
      <c r="I4" s="15"/>
      <c r="J4" s="15"/>
      <c r="K4" s="15"/>
      <c r="L4" s="15"/>
      <c r="M4" s="15"/>
      <c r="N4" s="15"/>
      <c r="O4" s="15"/>
      <c r="P4" s="46"/>
    </row>
    <row r="5" spans="1:17" ht="37.5" customHeight="1">
      <c r="B5" s="30"/>
      <c r="C5" s="336" t="s">
        <v>7</v>
      </c>
      <c r="D5" s="336"/>
      <c r="E5" s="336"/>
      <c r="F5" s="31"/>
      <c r="G5" s="68" t="str">
        <f>'Raumprogramm - NRF'!N63</f>
        <v>-</v>
      </c>
      <c r="H5" s="69" t="s">
        <v>5</v>
      </c>
      <c r="I5" s="32"/>
      <c r="J5" s="144" t="str">
        <f>'Raumprogramm - NRF'!Q63</f>
        <v>-</v>
      </c>
      <c r="K5" s="144" t="str">
        <f>'Raumprogramm - NRF'!R63</f>
        <v>-</v>
      </c>
      <c r="L5" s="144" t="str">
        <f>'Raumprogramm - NRF'!S63</f>
        <v>-</v>
      </c>
      <c r="M5" s="144" t="str">
        <f>'Raumprogramm - NRF'!T63</f>
        <v>-</v>
      </c>
      <c r="N5" s="144" t="str">
        <f>'Raumprogramm - NRF'!U63</f>
        <v>-</v>
      </c>
      <c r="O5" s="144" t="str">
        <f>'Raumprogramm - NRF'!V63</f>
        <v>-</v>
      </c>
      <c r="P5" s="29"/>
      <c r="Q5" s="56"/>
    </row>
    <row r="6" spans="1:17" ht="37.5" customHeight="1">
      <c r="B6" s="264"/>
      <c r="C6" s="265"/>
      <c r="D6" s="265"/>
      <c r="E6" s="265"/>
      <c r="F6" s="266"/>
      <c r="G6" s="68"/>
      <c r="H6" s="69"/>
      <c r="I6" s="267"/>
      <c r="J6" s="268"/>
      <c r="K6" s="268"/>
      <c r="L6" s="268"/>
      <c r="M6" s="268"/>
      <c r="N6" s="268"/>
      <c r="O6" s="268"/>
      <c r="P6" s="46"/>
      <c r="Q6" s="46"/>
    </row>
    <row r="7" spans="1:17" ht="33" customHeight="1">
      <c r="A7" s="46"/>
      <c r="B7" s="28"/>
      <c r="C7" s="332" t="s">
        <v>129</v>
      </c>
      <c r="D7" s="333"/>
      <c r="E7" s="333"/>
      <c r="F7" s="17"/>
      <c r="G7" s="334" t="s">
        <v>10</v>
      </c>
      <c r="H7" s="335"/>
      <c r="I7" s="18"/>
      <c r="J7" s="19" t="str">
        <f>'Raumprogramm - NRF'!Q102</f>
        <v>UG</v>
      </c>
      <c r="K7" s="19" t="str">
        <f>'Raumprogramm - NRF'!R102</f>
        <v>EG</v>
      </c>
      <c r="L7" s="19" t="str">
        <f>'Raumprogramm - NRF'!S102</f>
        <v>1. OG</v>
      </c>
      <c r="M7" s="19" t="str">
        <f>'Raumprogramm - NRF'!T102</f>
        <v>2. OG</v>
      </c>
      <c r="N7" s="19" t="str">
        <f>'Raumprogramm - NRF'!U102</f>
        <v>3. OG</v>
      </c>
      <c r="O7" s="19">
        <f>'Raumprogramm - NRF'!V102</f>
        <v>0</v>
      </c>
      <c r="P7" s="46"/>
      <c r="Q7" s="46"/>
    </row>
    <row r="8" spans="1:17" ht="9.75" customHeight="1" thickBot="1">
      <c r="A8" s="46"/>
      <c r="B8" s="22"/>
      <c r="C8" s="22"/>
      <c r="D8" s="22"/>
      <c r="E8" s="22"/>
      <c r="F8" s="24"/>
      <c r="G8" s="23"/>
      <c r="H8" s="35"/>
      <c r="I8" s="25"/>
      <c r="J8" s="25"/>
      <c r="K8" s="25"/>
      <c r="L8" s="25"/>
      <c r="M8" s="25"/>
      <c r="N8" s="25"/>
      <c r="O8" s="25"/>
      <c r="P8" s="25"/>
      <c r="Q8" s="25"/>
    </row>
    <row r="9" spans="1:17" ht="5.25" customHeight="1">
      <c r="A9" s="46"/>
      <c r="B9" s="33"/>
      <c r="C9" s="33"/>
      <c r="D9" s="33"/>
      <c r="E9" s="33"/>
      <c r="F9" s="14"/>
      <c r="G9" s="13"/>
      <c r="H9" s="36"/>
      <c r="I9" s="15"/>
      <c r="J9" s="15"/>
      <c r="K9" s="15"/>
      <c r="L9" s="15"/>
      <c r="M9" s="15"/>
      <c r="N9" s="15"/>
      <c r="O9" s="15"/>
      <c r="P9" s="46"/>
    </row>
    <row r="10" spans="1:17" ht="37.5" customHeight="1">
      <c r="B10" s="30"/>
      <c r="C10" s="336" t="s">
        <v>7</v>
      </c>
      <c r="D10" s="336"/>
      <c r="E10" s="336"/>
      <c r="F10" s="31"/>
      <c r="G10" s="68" t="str">
        <f>'Raumprogramm - NRF'!N109</f>
        <v>-</v>
      </c>
      <c r="H10" s="69" t="s">
        <v>5</v>
      </c>
      <c r="I10" s="32"/>
      <c r="J10" s="61" t="str">
        <f>'Raumprogramm - NRF'!Q109</f>
        <v>-</v>
      </c>
      <c r="K10" s="61" t="str">
        <f>'Raumprogramm - NRF'!R109</f>
        <v>-</v>
      </c>
      <c r="L10" s="61" t="str">
        <f>'Raumprogramm - NRF'!S109</f>
        <v>-</v>
      </c>
      <c r="M10" s="61" t="str">
        <f>'Raumprogramm - NRF'!T109</f>
        <v>-</v>
      </c>
      <c r="N10" s="61" t="str">
        <f>'Raumprogramm - NRF'!U109</f>
        <v>-</v>
      </c>
      <c r="O10" s="61" t="str">
        <f>'Raumprogramm - NRF'!V109</f>
        <v>-</v>
      </c>
      <c r="P10" s="29"/>
      <c r="Q10" s="56"/>
    </row>
    <row r="11" spans="1:17" ht="20.25" customHeight="1">
      <c r="A11" s="46"/>
      <c r="B11" s="45"/>
      <c r="C11" s="38"/>
      <c r="D11" s="38"/>
      <c r="E11" s="38"/>
      <c r="F11" s="42"/>
      <c r="G11" s="40"/>
      <c r="H11" s="41"/>
      <c r="I11" s="43"/>
      <c r="J11" s="43"/>
      <c r="K11" s="43"/>
      <c r="L11" s="43"/>
      <c r="M11" s="43"/>
      <c r="N11" s="43"/>
      <c r="O11" s="43"/>
      <c r="P11" s="37"/>
      <c r="Q11" s="47"/>
    </row>
    <row r="12" spans="1:17" ht="20.25" customHeight="1">
      <c r="A12" s="46"/>
      <c r="B12" s="49"/>
      <c r="C12" s="50"/>
      <c r="D12" s="50"/>
      <c r="E12" s="50"/>
      <c r="F12" s="54"/>
      <c r="G12" s="52"/>
      <c r="H12" s="53"/>
      <c r="I12" s="48"/>
      <c r="J12" s="48"/>
      <c r="K12" s="48"/>
      <c r="L12" s="48"/>
      <c r="M12" s="48"/>
      <c r="N12" s="48"/>
      <c r="O12" s="48"/>
      <c r="P12" s="48"/>
      <c r="Q12" s="46"/>
    </row>
    <row r="13" spans="1:17" ht="33" customHeight="1">
      <c r="A13" s="46"/>
      <c r="B13" s="28"/>
      <c r="C13" s="332" t="s">
        <v>130</v>
      </c>
      <c r="D13" s="333"/>
      <c r="E13" s="333"/>
      <c r="F13" s="16"/>
      <c r="G13" s="334" t="s">
        <v>10</v>
      </c>
      <c r="H13" s="335"/>
      <c r="I13" s="18"/>
      <c r="J13" s="19" t="str">
        <f>J7</f>
        <v>UG</v>
      </c>
      <c r="K13" s="19" t="str">
        <f t="shared" ref="K13:O13" si="0">K7</f>
        <v>EG</v>
      </c>
      <c r="L13" s="19" t="str">
        <f t="shared" si="0"/>
        <v>1. OG</v>
      </c>
      <c r="M13" s="19" t="str">
        <f t="shared" si="0"/>
        <v>2. OG</v>
      </c>
      <c r="N13" s="19" t="str">
        <f t="shared" si="0"/>
        <v>3. OG</v>
      </c>
      <c r="O13" s="19">
        <f t="shared" si="0"/>
        <v>0</v>
      </c>
      <c r="P13" s="46"/>
      <c r="Q13" s="7" t="s">
        <v>127</v>
      </c>
    </row>
    <row r="14" spans="1:17" ht="9.75" customHeight="1"/>
    <row r="15" spans="1:17" s="12" customFormat="1" ht="50.25" customHeight="1">
      <c r="A15" s="136"/>
      <c r="B15" s="6"/>
      <c r="C15" s="337" t="s">
        <v>131</v>
      </c>
      <c r="D15" s="337"/>
      <c r="E15" s="337"/>
      <c r="F15" s="63"/>
      <c r="G15" s="64" t="str">
        <f>IF(SUM(J15:O15)=0,"-",SUM(J15:O15))</f>
        <v>-</v>
      </c>
      <c r="H15" s="65" t="s">
        <v>5</v>
      </c>
      <c r="J15" s="300"/>
      <c r="K15" s="5"/>
      <c r="L15" s="5"/>
      <c r="M15" s="5"/>
      <c r="N15" s="5"/>
      <c r="O15" s="5"/>
      <c r="Q15" s="89"/>
    </row>
    <row r="16" spans="1:17" ht="11.25" customHeight="1">
      <c r="B16" s="141"/>
      <c r="C16" s="141"/>
      <c r="D16" s="141"/>
      <c r="E16" s="141"/>
      <c r="N16" s="4"/>
    </row>
    <row r="17" spans="1:17" s="12" customFormat="1" ht="45" customHeight="1">
      <c r="B17" s="143"/>
      <c r="C17" s="331" t="s">
        <v>149</v>
      </c>
      <c r="D17" s="331"/>
      <c r="E17" s="331"/>
      <c r="F17" s="67"/>
      <c r="G17" s="64" t="str">
        <f>IF(SUM(J17:O17)=0,"-",SUM(J17:O17))</f>
        <v>-</v>
      </c>
      <c r="H17" s="65" t="s">
        <v>5</v>
      </c>
      <c r="J17" s="67" t="str">
        <f>IF(J15&lt;&gt;0,J15-SUM(J10),"-")</f>
        <v>-</v>
      </c>
      <c r="K17" s="67" t="str">
        <f>IF(K15&lt;&gt;0,K15-SUM(K10),"-")</f>
        <v>-</v>
      </c>
      <c r="L17" s="67" t="str">
        <f>IF(L15&lt;&gt;0,L15-SUM(L10),"-")</f>
        <v>-</v>
      </c>
      <c r="M17" s="67" t="str">
        <f>IF(M15&lt;&gt;0,M15-SUM(M10),"-")</f>
        <v>-</v>
      </c>
      <c r="N17" s="67" t="str">
        <f>IF(N15&lt;&gt;0,N15-SUM(N10),"-")</f>
        <v>-</v>
      </c>
      <c r="O17" s="67" t="str">
        <f t="shared" ref="O17" si="1">IF(O15&lt;&gt;0,O15-SUM(O10),"-")</f>
        <v>-</v>
      </c>
      <c r="P17" s="67"/>
      <c r="Q17" s="67"/>
    </row>
    <row r="18" spans="1:17" ht="53.25" customHeight="1">
      <c r="B18" s="141"/>
      <c r="C18" s="331" t="s">
        <v>150</v>
      </c>
      <c r="D18" s="331"/>
      <c r="E18" s="331"/>
      <c r="F18" s="62"/>
      <c r="G18" s="70" t="str">
        <f>IF(SUM(G15)&lt;&gt;0,100 * G17/G15,"-")</f>
        <v>-</v>
      </c>
      <c r="H18" s="58" t="s">
        <v>9</v>
      </c>
      <c r="I18" s="71"/>
      <c r="J18" s="72" t="str">
        <f t="shared" ref="J18:O18" si="2">IF(J15&lt;&gt;0,100 * J17/J15,"-")</f>
        <v>-</v>
      </c>
      <c r="K18" s="72" t="str">
        <f t="shared" si="2"/>
        <v>-</v>
      </c>
      <c r="L18" s="72" t="str">
        <f t="shared" si="2"/>
        <v>-</v>
      </c>
      <c r="M18" s="72" t="str">
        <f t="shared" si="2"/>
        <v>-</v>
      </c>
      <c r="N18" s="72" t="str">
        <f t="shared" si="2"/>
        <v>-</v>
      </c>
      <c r="O18" s="72" t="str">
        <f t="shared" si="2"/>
        <v>-</v>
      </c>
      <c r="P18" s="72"/>
      <c r="Q18" s="72"/>
    </row>
    <row r="19" spans="1:17" ht="53.25" customHeight="1">
      <c r="B19" s="141"/>
      <c r="C19" s="331" t="s">
        <v>158</v>
      </c>
      <c r="D19" s="331"/>
      <c r="E19" s="331"/>
      <c r="F19" s="62"/>
      <c r="G19" s="70" t="str">
        <f>IF(SUM(G15)&lt;&gt;0,100 * G5/G15,"-")</f>
        <v>-</v>
      </c>
      <c r="H19" s="58" t="s">
        <v>9</v>
      </c>
      <c r="I19" s="71"/>
      <c r="J19" s="72" t="str">
        <f t="shared" ref="J19:O19" si="3">IF(J15&lt;&gt;0,100 * J5/J15,"-")</f>
        <v>-</v>
      </c>
      <c r="K19" s="72" t="str">
        <f t="shared" si="3"/>
        <v>-</v>
      </c>
      <c r="L19" s="72" t="str">
        <f t="shared" si="3"/>
        <v>-</v>
      </c>
      <c r="M19" s="72" t="str">
        <f t="shared" si="3"/>
        <v>-</v>
      </c>
      <c r="N19" s="72" t="str">
        <f t="shared" si="3"/>
        <v>-</v>
      </c>
      <c r="O19" s="72" t="str">
        <f t="shared" si="3"/>
        <v>-</v>
      </c>
      <c r="P19" s="72"/>
      <c r="Q19" s="72"/>
    </row>
    <row r="20" spans="1:17" ht="9.75" customHeight="1" thickBot="1">
      <c r="A20" s="46"/>
      <c r="B20" s="22"/>
      <c r="C20" s="22"/>
      <c r="D20" s="22"/>
      <c r="E20" s="22"/>
      <c r="F20" s="24"/>
      <c r="G20" s="23"/>
      <c r="H20" s="35"/>
      <c r="I20" s="25"/>
      <c r="J20" s="25"/>
      <c r="K20" s="25"/>
      <c r="L20" s="25"/>
      <c r="M20" s="25"/>
      <c r="N20" s="26"/>
      <c r="O20" s="25"/>
      <c r="P20" s="25"/>
      <c r="Q20" s="25"/>
    </row>
    <row r="21" spans="1:17" ht="5.25" customHeight="1">
      <c r="A21" s="46"/>
      <c r="B21" s="33"/>
      <c r="C21" s="33"/>
      <c r="D21" s="33"/>
      <c r="E21" s="33"/>
      <c r="F21" s="14"/>
      <c r="G21" s="13"/>
      <c r="H21" s="36"/>
      <c r="I21" s="15"/>
      <c r="J21" s="15"/>
      <c r="K21" s="15"/>
      <c r="L21" s="15"/>
      <c r="M21" s="15"/>
      <c r="N21" s="15"/>
      <c r="O21" s="15"/>
      <c r="P21" s="46"/>
    </row>
    <row r="22" spans="1:17" ht="26.25" customHeight="1">
      <c r="B22" s="330"/>
      <c r="C22" s="330"/>
      <c r="D22" s="330"/>
      <c r="E22" s="330"/>
      <c r="F22" s="330"/>
      <c r="G22" s="330"/>
      <c r="H22" s="330"/>
      <c r="I22" s="330"/>
      <c r="J22" s="330"/>
      <c r="K22" s="330"/>
      <c r="L22" s="330"/>
      <c r="M22" s="330"/>
      <c r="N22" s="330"/>
      <c r="O22" s="330"/>
      <c r="P22" s="330"/>
      <c r="Q22" s="330"/>
    </row>
  </sheetData>
  <sheetProtection password="BCA6" sheet="1" objects="1" scenarios="1" selectLockedCells="1"/>
  <mergeCells count="13">
    <mergeCell ref="B22:Q22"/>
    <mergeCell ref="C19:E19"/>
    <mergeCell ref="C2:E2"/>
    <mergeCell ref="G2:H2"/>
    <mergeCell ref="C5:E5"/>
    <mergeCell ref="C7:E7"/>
    <mergeCell ref="G7:H7"/>
    <mergeCell ref="G13:H13"/>
    <mergeCell ref="C10:E10"/>
    <mergeCell ref="C13:E13"/>
    <mergeCell ref="C15:E15"/>
    <mergeCell ref="C17:E17"/>
    <mergeCell ref="C18:E18"/>
  </mergeCells>
  <phoneticPr fontId="34" type="noConversion"/>
  <conditionalFormatting sqref="J15:O15">
    <cfRule type="expression" dxfId="14" priority="5">
      <formula>J15&lt;&gt;""</formula>
    </cfRule>
  </conditionalFormatting>
  <conditionalFormatting sqref="Q15">
    <cfRule type="notContainsBlanks" dxfId="13" priority="2">
      <formula>LEN(TRIM(Q15))&gt;0</formula>
    </cfRule>
  </conditionalFormatting>
  <pageMargins left="0.70000000000000007" right="0.70000000000000007" top="0.79000000000000015" bottom="0.79000000000000015" header="0.30000000000000004" footer="0.30000000000000004"/>
  <pageSetup paperSize="9" scale="57" orientation="landscape" horizontalDpi="4294967292" verticalDpi="4294967292"/>
  <colBreaks count="1" manualBreakCount="1">
    <brk id="17" max="1048575" man="1"/>
  </colBreaks>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W11"/>
  <sheetViews>
    <sheetView zoomScale="125" zoomScaleNormal="125" zoomScalePageLayoutView="125" workbookViewId="0">
      <selection activeCell="N5" sqref="N5:P6"/>
    </sheetView>
  </sheetViews>
  <sheetFormatPr baseColWidth="10" defaultRowHeight="20.25" customHeight="1" x14ac:dyDescent="0"/>
  <cols>
    <col min="1" max="1" width="2.33203125" style="2" customWidth="1"/>
    <col min="2" max="2" width="8" style="10" customWidth="1"/>
    <col min="3" max="5" width="19.5" style="10" customWidth="1"/>
    <col min="6" max="6" width="1.83203125" style="3" customWidth="1"/>
    <col min="7" max="7" width="13.5" style="9" customWidth="1"/>
    <col min="8" max="8" width="4.5" style="34" customWidth="1"/>
    <col min="9" max="9" width="2.6640625" style="2" customWidth="1"/>
    <col min="10" max="12" width="7.6640625" style="2" customWidth="1"/>
    <col min="13" max="13" width="1.5" style="4" customWidth="1"/>
    <col min="14" max="19" width="7.6640625" style="2" customWidth="1"/>
    <col min="20" max="20" width="2.33203125" style="2" customWidth="1"/>
    <col min="21" max="21" width="75.1640625" style="2" customWidth="1"/>
    <col min="22" max="16384" width="10.83203125" style="2"/>
  </cols>
  <sheetData>
    <row r="2" spans="1:23" ht="31.5" customHeight="1">
      <c r="A2" s="46"/>
      <c r="B2" s="49"/>
      <c r="C2" s="50"/>
      <c r="D2" s="50"/>
      <c r="E2" s="50"/>
      <c r="F2" s="54"/>
      <c r="G2" s="52"/>
      <c r="H2" s="53"/>
      <c r="I2" s="48"/>
      <c r="J2" s="48"/>
      <c r="K2" s="48"/>
      <c r="L2" s="48"/>
      <c r="M2" s="55"/>
      <c r="N2" s="48"/>
      <c r="O2" s="48"/>
      <c r="P2" s="48"/>
      <c r="Q2" s="48"/>
      <c r="R2" s="48"/>
      <c r="S2" s="48"/>
      <c r="T2" s="48"/>
      <c r="U2" s="46"/>
      <c r="V2" s="46"/>
      <c r="W2" s="46"/>
    </row>
    <row r="3" spans="1:23" ht="34" customHeight="1">
      <c r="A3" s="46"/>
      <c r="B3" s="28"/>
      <c r="C3" s="332" t="s">
        <v>132</v>
      </c>
      <c r="D3" s="333"/>
      <c r="E3" s="333"/>
      <c r="F3" s="17"/>
      <c r="G3" s="334" t="s">
        <v>10</v>
      </c>
      <c r="H3" s="335"/>
      <c r="I3" s="18"/>
      <c r="J3" s="338" t="s">
        <v>136</v>
      </c>
      <c r="K3" s="339"/>
      <c r="L3" s="340"/>
      <c r="M3" s="73"/>
      <c r="N3" s="338" t="s">
        <v>134</v>
      </c>
      <c r="O3" s="339"/>
      <c r="P3" s="339"/>
      <c r="Q3" s="339"/>
      <c r="R3" s="339"/>
      <c r="S3" s="340"/>
      <c r="T3" s="46"/>
      <c r="U3" s="7" t="s">
        <v>127</v>
      </c>
    </row>
    <row r="4" spans="1:23" ht="9.75" customHeight="1"/>
    <row r="5" spans="1:23" s="12" customFormat="1" ht="49" customHeight="1">
      <c r="B5" s="21"/>
      <c r="C5" s="342" t="s">
        <v>155</v>
      </c>
      <c r="D5" s="342"/>
      <c r="E5" s="342"/>
      <c r="F5" s="342"/>
      <c r="G5" s="64"/>
      <c r="H5" s="65"/>
      <c r="J5" s="57"/>
      <c r="K5" s="57"/>
      <c r="L5" s="57"/>
      <c r="M5" s="66"/>
      <c r="N5" s="57"/>
      <c r="O5" s="57"/>
      <c r="P5" s="57"/>
      <c r="Q5" s="57"/>
      <c r="R5" s="57"/>
      <c r="S5" s="57"/>
      <c r="U5" s="89"/>
    </row>
    <row r="6" spans="1:23" s="12" customFormat="1" ht="43.5" customHeight="1">
      <c r="B6" s="21"/>
      <c r="C6" s="337" t="s">
        <v>133</v>
      </c>
      <c r="D6" s="337"/>
      <c r="E6" s="337"/>
      <c r="F6" s="63"/>
      <c r="G6" s="64" t="str">
        <f>IF(SUM(M6:S6)=0,"-",SUM(M6:S6))</f>
        <v>-</v>
      </c>
      <c r="H6" s="65" t="s">
        <v>11</v>
      </c>
      <c r="J6" s="5"/>
      <c r="K6" s="5"/>
      <c r="L6" s="5"/>
      <c r="M6" s="27"/>
      <c r="N6" s="5"/>
      <c r="O6" s="5"/>
      <c r="P6" s="5"/>
      <c r="Q6" s="5"/>
      <c r="R6" s="5"/>
      <c r="S6" s="5"/>
      <c r="U6" s="89"/>
    </row>
    <row r="7" spans="1:23" ht="9.75" customHeight="1" thickBot="1">
      <c r="A7" s="46"/>
      <c r="B7" s="22"/>
      <c r="C7" s="22"/>
      <c r="D7" s="22"/>
      <c r="E7" s="22"/>
      <c r="F7" s="24"/>
      <c r="G7" s="23"/>
      <c r="H7" s="35"/>
      <c r="I7" s="25"/>
      <c r="J7" s="25"/>
      <c r="K7" s="25"/>
      <c r="L7" s="25"/>
      <c r="M7" s="26"/>
      <c r="N7" s="25"/>
      <c r="O7" s="25"/>
      <c r="P7" s="25"/>
      <c r="Q7" s="25"/>
      <c r="R7" s="25"/>
      <c r="S7" s="25"/>
      <c r="T7" s="25"/>
      <c r="U7" s="25"/>
    </row>
    <row r="8" spans="1:23" ht="5.25" customHeight="1">
      <c r="A8" s="46"/>
      <c r="B8" s="33"/>
      <c r="C8" s="33"/>
      <c r="D8" s="33"/>
      <c r="E8" s="33"/>
      <c r="F8" s="14"/>
      <c r="G8" s="13"/>
      <c r="H8" s="36"/>
      <c r="I8" s="15"/>
      <c r="J8" s="15"/>
      <c r="K8" s="15"/>
      <c r="L8" s="15"/>
      <c r="M8" s="15"/>
      <c r="N8" s="15"/>
      <c r="O8" s="15"/>
      <c r="P8" s="15"/>
      <c r="Q8" s="15"/>
      <c r="R8" s="15"/>
      <c r="S8" s="15"/>
      <c r="T8" s="46"/>
    </row>
    <row r="9" spans="1:23" ht="37.5" customHeight="1">
      <c r="B9" s="30"/>
      <c r="C9" s="336" t="s">
        <v>12</v>
      </c>
      <c r="D9" s="336"/>
      <c r="E9" s="336"/>
      <c r="F9" s="31"/>
      <c r="G9" s="68" t="str">
        <f>IF(SUM(J9:S9)=0,"-",SUM(J9:S9))</f>
        <v>-</v>
      </c>
      <c r="H9" s="69" t="s">
        <v>11</v>
      </c>
      <c r="I9" s="32"/>
      <c r="J9" s="341" t="str">
        <f>IF(SUM(J6:L6)=0,"-",SUM(J6:L6))</f>
        <v>-</v>
      </c>
      <c r="K9" s="341"/>
      <c r="L9" s="341"/>
      <c r="M9" s="32"/>
      <c r="N9" s="341" t="str">
        <f>IF(SUM(N6:S6)=0,"-",SUM(N6:S6))</f>
        <v>-</v>
      </c>
      <c r="O9" s="341"/>
      <c r="P9" s="341"/>
      <c r="Q9" s="341"/>
      <c r="R9" s="341"/>
      <c r="S9" s="341"/>
      <c r="T9" s="29"/>
      <c r="U9" s="56"/>
      <c r="V9" s="46"/>
      <c r="W9" s="46"/>
    </row>
    <row r="10" spans="1:23" ht="20.25" customHeight="1">
      <c r="A10" s="46"/>
      <c r="B10" s="45"/>
      <c r="C10" s="38"/>
      <c r="D10" s="38"/>
      <c r="E10" s="38"/>
      <c r="F10" s="42"/>
      <c r="G10" s="40"/>
      <c r="H10" s="41"/>
      <c r="I10" s="43"/>
      <c r="J10" s="43"/>
      <c r="K10" s="43"/>
      <c r="L10" s="43"/>
      <c r="M10" s="44"/>
      <c r="N10" s="43"/>
      <c r="O10" s="43"/>
      <c r="P10" s="43"/>
      <c r="Q10" s="43"/>
      <c r="R10" s="43"/>
      <c r="S10" s="43"/>
      <c r="T10" s="37"/>
      <c r="U10" s="47"/>
      <c r="V10" s="46"/>
      <c r="W10" s="46"/>
    </row>
    <row r="11" spans="1:23" ht="20.25" customHeight="1">
      <c r="A11" s="46"/>
      <c r="B11" s="49"/>
      <c r="C11" s="50"/>
      <c r="D11" s="50"/>
      <c r="E11" s="50"/>
      <c r="F11" s="54"/>
      <c r="G11" s="52"/>
      <c r="H11" s="53"/>
      <c r="I11" s="48"/>
      <c r="J11" s="48"/>
      <c r="K11" s="48"/>
      <c r="L11" s="48"/>
      <c r="M11" s="55"/>
      <c r="N11" s="48"/>
      <c r="O11" s="48"/>
      <c r="P11" s="48"/>
      <c r="Q11" s="48"/>
      <c r="R11" s="48"/>
      <c r="S11" s="48"/>
      <c r="T11" s="48"/>
      <c r="U11" s="46"/>
      <c r="V11" s="46"/>
      <c r="W11" s="46"/>
    </row>
  </sheetData>
  <sheetProtection password="BCA6" sheet="1" objects="1" scenarios="1" selectLockedCells="1"/>
  <mergeCells count="9">
    <mergeCell ref="G3:H3"/>
    <mergeCell ref="J3:L3"/>
    <mergeCell ref="J9:L9"/>
    <mergeCell ref="C9:E9"/>
    <mergeCell ref="N3:S3"/>
    <mergeCell ref="N9:S9"/>
    <mergeCell ref="C6:E6"/>
    <mergeCell ref="C3:E3"/>
    <mergeCell ref="C5:F5"/>
  </mergeCells>
  <phoneticPr fontId="34" type="noConversion"/>
  <conditionalFormatting sqref="N6:S6">
    <cfRule type="expression" dxfId="12" priority="5">
      <formula>N6&lt;&gt;""</formula>
    </cfRule>
  </conditionalFormatting>
  <conditionalFormatting sqref="U5:U6 N5:S5">
    <cfRule type="notContainsBlanks" dxfId="11" priority="4">
      <formula>LEN(TRIM(N5))&gt;0</formula>
    </cfRule>
  </conditionalFormatting>
  <conditionalFormatting sqref="J6:L6">
    <cfRule type="expression" dxfId="10" priority="2">
      <formula>J6&lt;&gt;""</formula>
    </cfRule>
  </conditionalFormatting>
  <conditionalFormatting sqref="J5:L5">
    <cfRule type="notContainsBlanks" dxfId="9" priority="1">
      <formula>LEN(TRIM(J5))&gt;0</formula>
    </cfRule>
  </conditionalFormatting>
  <pageMargins left="0.70000000000000007" right="0.70000000000000007" top="0.79000000000000015" bottom="0.79000000000000015" header="0.30000000000000004" footer="0.30000000000000004"/>
  <pageSetup paperSize="9" scale="51" orientation="landscape" horizontalDpi="4294967292" verticalDpi="4294967292"/>
  <colBreaks count="1" manualBreakCount="1">
    <brk id="21" max="1048575" man="1"/>
  </colBreaks>
  <extLst>
    <ext xmlns:mx="http://schemas.microsoft.com/office/mac/excel/2008/main" uri="{64002731-A6B0-56B0-2670-7721B7C09600}">
      <mx:PLV Mode="0" OnePage="0" WScale="34"/>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AD52"/>
  <sheetViews>
    <sheetView workbookViewId="0">
      <selection activeCell="P47" sqref="P47:Z47"/>
    </sheetView>
  </sheetViews>
  <sheetFormatPr baseColWidth="10" defaultRowHeight="20.25" customHeight="1" x14ac:dyDescent="0"/>
  <cols>
    <col min="1" max="1" width="2.33203125" style="95" customWidth="1"/>
    <col min="2" max="2" width="8" style="96" customWidth="1"/>
    <col min="3" max="5" width="19.5" style="96" customWidth="1"/>
    <col min="6" max="6" width="1.83203125" style="97" customWidth="1"/>
    <col min="7" max="7" width="13.5" style="98" customWidth="1"/>
    <col min="8" max="8" width="4.5" style="99" customWidth="1"/>
    <col min="9" max="9" width="2.6640625" style="95" customWidth="1"/>
    <col min="10" max="13" width="5.6640625" style="95" customWidth="1"/>
    <col min="14" max="14" width="15.6640625" style="95" customWidth="1"/>
    <col min="15" max="15" width="1.5" style="100" customWidth="1"/>
    <col min="16" max="19" width="3.83203125" style="95" customWidth="1"/>
    <col min="20" max="20" width="4" style="95" customWidth="1"/>
    <col min="21" max="21" width="3.83203125" style="95" customWidth="1"/>
    <col min="22" max="22" width="4.1640625" style="95" customWidth="1"/>
    <col min="23" max="26" width="3.83203125" style="95" customWidth="1"/>
    <col min="27" max="27" width="2.33203125" style="95" customWidth="1"/>
    <col min="28" max="28" width="75.1640625" style="95" customWidth="1"/>
    <col min="29" max="16384" width="10.83203125" style="95"/>
  </cols>
  <sheetData>
    <row r="2" spans="1:28" ht="34" customHeight="1">
      <c r="A2" s="90"/>
      <c r="B2" s="388" t="s">
        <v>135</v>
      </c>
      <c r="C2" s="388"/>
      <c r="D2" s="388"/>
      <c r="E2" s="388"/>
      <c r="F2" s="91"/>
      <c r="G2" s="381" t="s">
        <v>10</v>
      </c>
      <c r="H2" s="382"/>
      <c r="I2" s="92"/>
      <c r="J2" s="378" t="s">
        <v>136</v>
      </c>
      <c r="K2" s="379"/>
      <c r="L2" s="379"/>
      <c r="M2" s="379"/>
      <c r="N2" s="380"/>
      <c r="O2" s="93"/>
      <c r="P2" s="378" t="s">
        <v>134</v>
      </c>
      <c r="Q2" s="379"/>
      <c r="R2" s="379"/>
      <c r="S2" s="379"/>
      <c r="T2" s="379"/>
      <c r="U2" s="379"/>
      <c r="V2" s="379"/>
      <c r="W2" s="379"/>
      <c r="X2" s="379"/>
      <c r="Y2" s="379"/>
      <c r="Z2" s="380"/>
      <c r="AA2" s="90"/>
      <c r="AB2" s="94" t="s">
        <v>127</v>
      </c>
    </row>
    <row r="3" spans="1:28" ht="9.75" customHeight="1"/>
    <row r="4" spans="1:28" ht="27" customHeight="1">
      <c r="B4" s="342" t="s">
        <v>137</v>
      </c>
      <c r="C4" s="342"/>
      <c r="D4" s="342"/>
      <c r="E4" s="342"/>
      <c r="J4" s="383" t="s">
        <v>140</v>
      </c>
      <c r="K4" s="383"/>
      <c r="L4" s="383" t="s">
        <v>139</v>
      </c>
      <c r="M4" s="383"/>
      <c r="N4" s="101" t="s">
        <v>13</v>
      </c>
      <c r="P4" s="383" t="s">
        <v>140</v>
      </c>
      <c r="Q4" s="383"/>
      <c r="R4" s="383"/>
      <c r="S4" s="383" t="s">
        <v>139</v>
      </c>
      <c r="T4" s="383"/>
      <c r="U4" s="383"/>
      <c r="V4" s="384" t="s">
        <v>13</v>
      </c>
      <c r="W4" s="384"/>
      <c r="X4" s="384"/>
      <c r="Y4" s="384"/>
      <c r="Z4" s="384"/>
    </row>
    <row r="5" spans="1:28" ht="26" customHeight="1">
      <c r="B5" s="342"/>
      <c r="C5" s="342"/>
      <c r="D5" s="342"/>
      <c r="E5" s="342"/>
      <c r="J5" s="385" t="s">
        <v>138</v>
      </c>
      <c r="K5" s="385"/>
      <c r="L5" s="385"/>
      <c r="M5" s="385"/>
      <c r="N5" s="385"/>
      <c r="O5" s="385"/>
      <c r="P5" s="385"/>
      <c r="Q5" s="385"/>
      <c r="R5" s="385"/>
      <c r="S5" s="385"/>
      <c r="T5" s="385"/>
      <c r="U5" s="385"/>
      <c r="V5" s="385"/>
      <c r="W5" s="385"/>
      <c r="X5" s="385"/>
      <c r="Y5" s="385"/>
      <c r="Z5" s="385"/>
    </row>
    <row r="6" spans="1:28" ht="9.75" customHeight="1">
      <c r="J6" s="102"/>
      <c r="K6" s="102"/>
      <c r="L6" s="102"/>
      <c r="M6" s="102"/>
      <c r="N6" s="101"/>
    </row>
    <row r="7" spans="1:28" s="101" customFormat="1" ht="21" customHeight="1">
      <c r="B7" s="360"/>
      <c r="C7" s="360"/>
      <c r="D7" s="360"/>
      <c r="E7" s="360"/>
      <c r="F7" s="103"/>
      <c r="G7" s="104" t="str">
        <f>IF(SUM(N7,V7)=0,"-",SUM(N7,V7))</f>
        <v>-</v>
      </c>
      <c r="H7" s="105" t="s">
        <v>5</v>
      </c>
      <c r="J7" s="343"/>
      <c r="K7" s="344"/>
      <c r="L7" s="345"/>
      <c r="M7" s="346"/>
      <c r="N7" s="132" t="str">
        <f>IF(L7*J7=0,"-",L7*J7)</f>
        <v>-</v>
      </c>
      <c r="O7" s="106"/>
      <c r="P7" s="353"/>
      <c r="Q7" s="354"/>
      <c r="R7" s="355"/>
      <c r="S7" s="356"/>
      <c r="T7" s="357"/>
      <c r="U7" s="358"/>
      <c r="V7" s="359" t="str">
        <f t="shared" ref="V7:V16" si="0">IF(P7*S7=0,"-",P7*S7)</f>
        <v>-</v>
      </c>
      <c r="W7" s="359"/>
      <c r="X7" s="359"/>
      <c r="Y7" s="359"/>
      <c r="Z7" s="359"/>
      <c r="AB7" s="89"/>
    </row>
    <row r="8" spans="1:28" s="101" customFormat="1" ht="21" customHeight="1">
      <c r="B8" s="360"/>
      <c r="C8" s="360"/>
      <c r="D8" s="360"/>
      <c r="E8" s="360"/>
      <c r="F8" s="103"/>
      <c r="G8" s="104" t="str">
        <f t="shared" ref="G8:G16" si="1">IF(SUM(N8,V8)=0,"-",SUM(N8,V8))</f>
        <v>-</v>
      </c>
      <c r="H8" s="105" t="s">
        <v>5</v>
      </c>
      <c r="J8" s="343"/>
      <c r="K8" s="344"/>
      <c r="L8" s="345"/>
      <c r="M8" s="346"/>
      <c r="N8" s="132" t="str">
        <f>IF(L8*J8=0,"-",L8*J8)</f>
        <v>-</v>
      </c>
      <c r="O8" s="106"/>
      <c r="P8" s="353"/>
      <c r="Q8" s="354"/>
      <c r="R8" s="355"/>
      <c r="S8" s="356"/>
      <c r="T8" s="357"/>
      <c r="U8" s="358"/>
      <c r="V8" s="359" t="str">
        <f t="shared" si="0"/>
        <v>-</v>
      </c>
      <c r="W8" s="359"/>
      <c r="X8" s="359"/>
      <c r="Y8" s="359"/>
      <c r="Z8" s="359"/>
      <c r="AB8" s="89"/>
    </row>
    <row r="9" spans="1:28" s="101" customFormat="1" ht="21" customHeight="1">
      <c r="B9" s="360"/>
      <c r="C9" s="360"/>
      <c r="D9" s="360"/>
      <c r="E9" s="360"/>
      <c r="F9" s="103"/>
      <c r="G9" s="104" t="str">
        <f t="shared" si="1"/>
        <v>-</v>
      </c>
      <c r="H9" s="105" t="s">
        <v>5</v>
      </c>
      <c r="J9" s="343"/>
      <c r="K9" s="344"/>
      <c r="L9" s="362"/>
      <c r="M9" s="346"/>
      <c r="N9" s="132" t="str">
        <f>IF(L9*J9=0,"-",L9*J9)</f>
        <v>-</v>
      </c>
      <c r="O9" s="106"/>
      <c r="P9" s="353"/>
      <c r="Q9" s="354"/>
      <c r="R9" s="355"/>
      <c r="S9" s="356"/>
      <c r="T9" s="357"/>
      <c r="U9" s="358"/>
      <c r="V9" s="359" t="str">
        <f t="shared" si="0"/>
        <v>-</v>
      </c>
      <c r="W9" s="359"/>
      <c r="X9" s="359"/>
      <c r="Y9" s="359"/>
      <c r="Z9" s="359"/>
      <c r="AB9" s="89"/>
    </row>
    <row r="10" spans="1:28" s="101" customFormat="1" ht="21" customHeight="1">
      <c r="B10" s="360"/>
      <c r="C10" s="360"/>
      <c r="D10" s="360"/>
      <c r="E10" s="360"/>
      <c r="F10" s="103"/>
      <c r="G10" s="104" t="str">
        <f t="shared" si="1"/>
        <v>-</v>
      </c>
      <c r="H10" s="105" t="s">
        <v>5</v>
      </c>
      <c r="J10" s="343"/>
      <c r="K10" s="344"/>
      <c r="L10" s="345"/>
      <c r="M10" s="346"/>
      <c r="N10" s="132" t="str">
        <f t="shared" ref="N10:N16" si="2">IF(L10*J10=0,"-",L10*J10)</f>
        <v>-</v>
      </c>
      <c r="O10" s="106"/>
      <c r="P10" s="353"/>
      <c r="Q10" s="354"/>
      <c r="R10" s="355"/>
      <c r="S10" s="356"/>
      <c r="T10" s="357"/>
      <c r="U10" s="358"/>
      <c r="V10" s="359" t="str">
        <f t="shared" si="0"/>
        <v>-</v>
      </c>
      <c r="W10" s="359"/>
      <c r="X10" s="359"/>
      <c r="Y10" s="359"/>
      <c r="Z10" s="359"/>
      <c r="AB10" s="89"/>
    </row>
    <row r="11" spans="1:28" s="101" customFormat="1" ht="21" customHeight="1">
      <c r="B11" s="389"/>
      <c r="C11" s="389"/>
      <c r="D11" s="389"/>
      <c r="E11" s="389"/>
      <c r="F11" s="103"/>
      <c r="G11" s="104" t="str">
        <f t="shared" si="1"/>
        <v>-</v>
      </c>
      <c r="H11" s="105" t="s">
        <v>5</v>
      </c>
      <c r="J11" s="343"/>
      <c r="K11" s="344"/>
      <c r="L11" s="345"/>
      <c r="M11" s="346"/>
      <c r="N11" s="132" t="str">
        <f>IF(L11*J11=0,"-",L11*J11)</f>
        <v>-</v>
      </c>
      <c r="O11" s="106"/>
      <c r="P11" s="353"/>
      <c r="Q11" s="354"/>
      <c r="R11" s="355"/>
      <c r="S11" s="356"/>
      <c r="T11" s="357"/>
      <c r="U11" s="358"/>
      <c r="V11" s="359" t="str">
        <f t="shared" si="0"/>
        <v>-</v>
      </c>
      <c r="W11" s="359"/>
      <c r="X11" s="359"/>
      <c r="Y11" s="359"/>
      <c r="Z11" s="359"/>
      <c r="AB11" s="89"/>
    </row>
    <row r="12" spans="1:28" s="101" customFormat="1" ht="21" customHeight="1">
      <c r="B12" s="389"/>
      <c r="C12" s="389"/>
      <c r="D12" s="389"/>
      <c r="E12" s="389"/>
      <c r="F12" s="103"/>
      <c r="G12" s="104" t="str">
        <f t="shared" si="1"/>
        <v>-</v>
      </c>
      <c r="H12" s="105" t="s">
        <v>5</v>
      </c>
      <c r="J12" s="343"/>
      <c r="K12" s="344"/>
      <c r="L12" s="345"/>
      <c r="M12" s="346"/>
      <c r="N12" s="132" t="str">
        <f t="shared" si="2"/>
        <v>-</v>
      </c>
      <c r="O12" s="106"/>
      <c r="P12" s="353"/>
      <c r="Q12" s="354"/>
      <c r="R12" s="355"/>
      <c r="S12" s="356"/>
      <c r="T12" s="357"/>
      <c r="U12" s="358"/>
      <c r="V12" s="359" t="str">
        <f t="shared" si="0"/>
        <v>-</v>
      </c>
      <c r="W12" s="359"/>
      <c r="X12" s="359"/>
      <c r="Y12" s="359"/>
      <c r="Z12" s="359"/>
      <c r="AB12" s="89"/>
    </row>
    <row r="13" spans="1:28" s="101" customFormat="1" ht="21" customHeight="1">
      <c r="B13" s="389"/>
      <c r="C13" s="389"/>
      <c r="D13" s="389"/>
      <c r="E13" s="389"/>
      <c r="F13" s="103"/>
      <c r="G13" s="104" t="str">
        <f t="shared" si="1"/>
        <v>-</v>
      </c>
      <c r="H13" s="105" t="s">
        <v>5</v>
      </c>
      <c r="J13" s="343"/>
      <c r="K13" s="344"/>
      <c r="L13" s="345"/>
      <c r="M13" s="346"/>
      <c r="N13" s="132" t="str">
        <f t="shared" si="2"/>
        <v>-</v>
      </c>
      <c r="O13" s="106"/>
      <c r="P13" s="353"/>
      <c r="Q13" s="354"/>
      <c r="R13" s="355"/>
      <c r="S13" s="356"/>
      <c r="T13" s="357"/>
      <c r="U13" s="358"/>
      <c r="V13" s="359" t="str">
        <f t="shared" si="0"/>
        <v>-</v>
      </c>
      <c r="W13" s="359"/>
      <c r="X13" s="359"/>
      <c r="Y13" s="359"/>
      <c r="Z13" s="359"/>
      <c r="AB13" s="89"/>
    </row>
    <row r="14" spans="1:28" s="101" customFormat="1" ht="21" customHeight="1">
      <c r="B14" s="389"/>
      <c r="C14" s="389"/>
      <c r="D14" s="389"/>
      <c r="E14" s="389"/>
      <c r="F14" s="103"/>
      <c r="G14" s="104" t="str">
        <f t="shared" si="1"/>
        <v>-</v>
      </c>
      <c r="H14" s="105" t="s">
        <v>5</v>
      </c>
      <c r="J14" s="343"/>
      <c r="K14" s="344"/>
      <c r="L14" s="345"/>
      <c r="M14" s="346"/>
      <c r="N14" s="132" t="str">
        <f t="shared" si="2"/>
        <v>-</v>
      </c>
      <c r="O14" s="106"/>
      <c r="P14" s="353"/>
      <c r="Q14" s="354"/>
      <c r="R14" s="355"/>
      <c r="S14" s="356"/>
      <c r="T14" s="357"/>
      <c r="U14" s="358"/>
      <c r="V14" s="359" t="str">
        <f t="shared" si="0"/>
        <v>-</v>
      </c>
      <c r="W14" s="359"/>
      <c r="X14" s="359"/>
      <c r="Y14" s="359"/>
      <c r="Z14" s="359"/>
      <c r="AB14" s="89"/>
    </row>
    <row r="15" spans="1:28" s="101" customFormat="1" ht="21" customHeight="1">
      <c r="B15" s="360"/>
      <c r="C15" s="360"/>
      <c r="D15" s="360"/>
      <c r="E15" s="360"/>
      <c r="F15" s="103"/>
      <c r="G15" s="104" t="str">
        <f t="shared" si="1"/>
        <v>-</v>
      </c>
      <c r="H15" s="105" t="s">
        <v>5</v>
      </c>
      <c r="J15" s="343"/>
      <c r="K15" s="344"/>
      <c r="L15" s="345"/>
      <c r="M15" s="346"/>
      <c r="N15" s="132" t="str">
        <f t="shared" si="2"/>
        <v>-</v>
      </c>
      <c r="O15" s="106"/>
      <c r="P15" s="353"/>
      <c r="Q15" s="354"/>
      <c r="R15" s="355"/>
      <c r="S15" s="356"/>
      <c r="T15" s="357"/>
      <c r="U15" s="358"/>
      <c r="V15" s="359" t="str">
        <f t="shared" si="0"/>
        <v>-</v>
      </c>
      <c r="W15" s="359"/>
      <c r="X15" s="359"/>
      <c r="Y15" s="359"/>
      <c r="Z15" s="359"/>
      <c r="AB15" s="89"/>
    </row>
    <row r="16" spans="1:28" s="101" customFormat="1" ht="21" customHeight="1">
      <c r="B16" s="360"/>
      <c r="C16" s="360"/>
      <c r="D16" s="360"/>
      <c r="E16" s="360"/>
      <c r="F16" s="103"/>
      <c r="G16" s="104" t="str">
        <f t="shared" si="1"/>
        <v>-</v>
      </c>
      <c r="H16" s="105" t="s">
        <v>5</v>
      </c>
      <c r="J16" s="343"/>
      <c r="K16" s="344"/>
      <c r="L16" s="345"/>
      <c r="M16" s="346"/>
      <c r="N16" s="132" t="str">
        <f t="shared" si="2"/>
        <v>-</v>
      </c>
      <c r="O16" s="106"/>
      <c r="P16" s="353"/>
      <c r="Q16" s="354"/>
      <c r="R16" s="355"/>
      <c r="S16" s="356"/>
      <c r="T16" s="357"/>
      <c r="U16" s="358"/>
      <c r="V16" s="359" t="str">
        <f t="shared" si="0"/>
        <v>-</v>
      </c>
      <c r="W16" s="359"/>
      <c r="X16" s="359"/>
      <c r="Y16" s="359"/>
      <c r="Z16" s="359"/>
      <c r="AB16" s="89"/>
    </row>
    <row r="17" spans="2:28" ht="9.75" customHeight="1">
      <c r="J17" s="107"/>
      <c r="K17" s="107"/>
      <c r="L17" s="107"/>
      <c r="M17" s="107"/>
      <c r="N17" s="107"/>
      <c r="O17" s="106"/>
      <c r="P17" s="107"/>
      <c r="Q17" s="107"/>
      <c r="R17" s="107"/>
      <c r="S17" s="107"/>
      <c r="T17" s="107"/>
      <c r="U17" s="107"/>
      <c r="V17" s="107"/>
      <c r="W17" s="107"/>
      <c r="X17" s="107"/>
      <c r="Y17" s="107"/>
      <c r="Z17" s="107"/>
    </row>
    <row r="18" spans="2:28" ht="53" customHeight="1">
      <c r="B18" s="342" t="s">
        <v>141</v>
      </c>
      <c r="C18" s="342"/>
      <c r="D18" s="342"/>
      <c r="E18" s="342"/>
      <c r="J18" s="107"/>
      <c r="K18" s="107"/>
      <c r="L18" s="107"/>
      <c r="M18" s="107"/>
      <c r="N18" s="107"/>
      <c r="O18" s="106"/>
      <c r="P18" s="107"/>
      <c r="Q18" s="107"/>
      <c r="R18" s="107"/>
      <c r="S18" s="107"/>
      <c r="T18" s="107"/>
      <c r="U18" s="107"/>
      <c r="V18" s="107"/>
      <c r="W18" s="107"/>
      <c r="X18" s="107"/>
      <c r="Y18" s="107"/>
      <c r="Z18" s="107"/>
    </row>
    <row r="19" spans="2:28" ht="9.75" customHeight="1">
      <c r="J19" s="107"/>
      <c r="K19" s="107"/>
      <c r="L19" s="107"/>
      <c r="M19" s="107"/>
      <c r="N19" s="107"/>
      <c r="O19" s="106"/>
      <c r="P19" s="107"/>
      <c r="Q19" s="107"/>
      <c r="R19" s="107"/>
      <c r="S19" s="107"/>
      <c r="T19" s="107"/>
      <c r="U19" s="107"/>
      <c r="V19" s="107"/>
      <c r="W19" s="107"/>
      <c r="X19" s="107"/>
      <c r="Y19" s="107"/>
      <c r="Z19" s="107"/>
    </row>
    <row r="20" spans="2:28" s="101" customFormat="1" ht="21" customHeight="1">
      <c r="B20" s="360"/>
      <c r="C20" s="360"/>
      <c r="D20" s="360"/>
      <c r="E20" s="360"/>
      <c r="F20" s="103"/>
      <c r="G20" s="104" t="str">
        <f t="shared" ref="G20:G29" si="3">IF(SUM(J20:Z20)=0,"-",SUM(J20:Z20))</f>
        <v>-</v>
      </c>
      <c r="H20" s="105" t="s">
        <v>5</v>
      </c>
      <c r="J20" s="347"/>
      <c r="K20" s="348"/>
      <c r="L20" s="348"/>
      <c r="M20" s="348"/>
      <c r="N20" s="349"/>
      <c r="O20" s="108"/>
      <c r="P20" s="350"/>
      <c r="Q20" s="351"/>
      <c r="R20" s="351"/>
      <c r="S20" s="351"/>
      <c r="T20" s="351"/>
      <c r="U20" s="351"/>
      <c r="V20" s="351"/>
      <c r="W20" s="351"/>
      <c r="X20" s="351"/>
      <c r="Y20" s="351"/>
      <c r="Z20" s="352"/>
      <c r="AB20" s="89"/>
    </row>
    <row r="21" spans="2:28" s="101" customFormat="1" ht="21" customHeight="1">
      <c r="B21" s="360"/>
      <c r="C21" s="360"/>
      <c r="D21" s="360"/>
      <c r="E21" s="360"/>
      <c r="F21" s="103"/>
      <c r="G21" s="104" t="str">
        <f t="shared" si="3"/>
        <v>-</v>
      </c>
      <c r="H21" s="105" t="s">
        <v>5</v>
      </c>
      <c r="J21" s="347"/>
      <c r="K21" s="348"/>
      <c r="L21" s="348"/>
      <c r="M21" s="348"/>
      <c r="N21" s="349"/>
      <c r="O21" s="108"/>
      <c r="P21" s="350"/>
      <c r="Q21" s="351"/>
      <c r="R21" s="351"/>
      <c r="S21" s="351"/>
      <c r="T21" s="351"/>
      <c r="U21" s="351"/>
      <c r="V21" s="351"/>
      <c r="W21" s="351"/>
      <c r="X21" s="351"/>
      <c r="Y21" s="351"/>
      <c r="Z21" s="352"/>
      <c r="AB21" s="89"/>
    </row>
    <row r="22" spans="2:28" s="101" customFormat="1" ht="21" customHeight="1">
      <c r="B22" s="360"/>
      <c r="C22" s="360"/>
      <c r="D22" s="360"/>
      <c r="E22" s="360"/>
      <c r="F22" s="103"/>
      <c r="G22" s="104" t="str">
        <f t="shared" si="3"/>
        <v>-</v>
      </c>
      <c r="H22" s="105" t="s">
        <v>5</v>
      </c>
      <c r="J22" s="347"/>
      <c r="K22" s="348"/>
      <c r="L22" s="348"/>
      <c r="M22" s="348"/>
      <c r="N22" s="349"/>
      <c r="O22" s="108"/>
      <c r="P22" s="361"/>
      <c r="Q22" s="351"/>
      <c r="R22" s="351"/>
      <c r="S22" s="351"/>
      <c r="T22" s="351"/>
      <c r="U22" s="351"/>
      <c r="V22" s="351"/>
      <c r="W22" s="351"/>
      <c r="X22" s="351"/>
      <c r="Y22" s="351"/>
      <c r="Z22" s="352"/>
      <c r="AB22" s="89"/>
    </row>
    <row r="23" spans="2:28" s="101" customFormat="1" ht="21" customHeight="1">
      <c r="B23" s="360"/>
      <c r="C23" s="360"/>
      <c r="D23" s="360"/>
      <c r="E23" s="360"/>
      <c r="F23" s="103"/>
      <c r="G23" s="104" t="str">
        <f t="shared" si="3"/>
        <v>-</v>
      </c>
      <c r="H23" s="105" t="s">
        <v>5</v>
      </c>
      <c r="J23" s="347"/>
      <c r="K23" s="348"/>
      <c r="L23" s="348"/>
      <c r="M23" s="348"/>
      <c r="N23" s="349"/>
      <c r="O23" s="108"/>
      <c r="P23" s="350"/>
      <c r="Q23" s="351"/>
      <c r="R23" s="351"/>
      <c r="S23" s="351"/>
      <c r="T23" s="351"/>
      <c r="U23" s="351"/>
      <c r="V23" s="351"/>
      <c r="W23" s="351"/>
      <c r="X23" s="351"/>
      <c r="Y23" s="351"/>
      <c r="Z23" s="352"/>
      <c r="AB23" s="89"/>
    </row>
    <row r="24" spans="2:28" s="101" customFormat="1" ht="21" customHeight="1">
      <c r="B24" s="360"/>
      <c r="C24" s="360"/>
      <c r="D24" s="360"/>
      <c r="E24" s="360"/>
      <c r="F24" s="103"/>
      <c r="G24" s="104" t="str">
        <f t="shared" si="3"/>
        <v>-</v>
      </c>
      <c r="H24" s="105" t="s">
        <v>5</v>
      </c>
      <c r="J24" s="347"/>
      <c r="K24" s="348"/>
      <c r="L24" s="348"/>
      <c r="M24" s="348"/>
      <c r="N24" s="349"/>
      <c r="O24" s="108"/>
      <c r="P24" s="350"/>
      <c r="Q24" s="351"/>
      <c r="R24" s="351"/>
      <c r="S24" s="351"/>
      <c r="T24" s="351"/>
      <c r="U24" s="351"/>
      <c r="V24" s="351"/>
      <c r="W24" s="351"/>
      <c r="X24" s="351"/>
      <c r="Y24" s="351"/>
      <c r="Z24" s="352"/>
      <c r="AB24" s="89"/>
    </row>
    <row r="25" spans="2:28" s="101" customFormat="1" ht="21" customHeight="1">
      <c r="B25" s="360"/>
      <c r="C25" s="360"/>
      <c r="D25" s="360"/>
      <c r="E25" s="360"/>
      <c r="F25" s="103"/>
      <c r="G25" s="104" t="str">
        <f t="shared" si="3"/>
        <v>-</v>
      </c>
      <c r="H25" s="105" t="s">
        <v>5</v>
      </c>
      <c r="J25" s="347"/>
      <c r="K25" s="348"/>
      <c r="L25" s="348"/>
      <c r="M25" s="348"/>
      <c r="N25" s="349"/>
      <c r="O25" s="108"/>
      <c r="P25" s="350"/>
      <c r="Q25" s="351"/>
      <c r="R25" s="351"/>
      <c r="S25" s="351"/>
      <c r="T25" s="351"/>
      <c r="U25" s="351"/>
      <c r="V25" s="351"/>
      <c r="W25" s="351"/>
      <c r="X25" s="351"/>
      <c r="Y25" s="351"/>
      <c r="Z25" s="352"/>
      <c r="AB25" s="89"/>
    </row>
    <row r="26" spans="2:28" s="101" customFormat="1" ht="21" customHeight="1">
      <c r="B26" s="360"/>
      <c r="C26" s="360"/>
      <c r="D26" s="360"/>
      <c r="E26" s="360"/>
      <c r="F26" s="103"/>
      <c r="G26" s="104" t="str">
        <f t="shared" si="3"/>
        <v>-</v>
      </c>
      <c r="H26" s="105" t="s">
        <v>5</v>
      </c>
      <c r="J26" s="347"/>
      <c r="K26" s="348"/>
      <c r="L26" s="348"/>
      <c r="M26" s="348"/>
      <c r="N26" s="349"/>
      <c r="O26" s="108"/>
      <c r="P26" s="350"/>
      <c r="Q26" s="351"/>
      <c r="R26" s="351"/>
      <c r="S26" s="351"/>
      <c r="T26" s="351"/>
      <c r="U26" s="351"/>
      <c r="V26" s="351"/>
      <c r="W26" s="351"/>
      <c r="X26" s="351"/>
      <c r="Y26" s="351"/>
      <c r="Z26" s="352"/>
      <c r="AB26" s="89"/>
    </row>
    <row r="27" spans="2:28" s="101" customFormat="1" ht="21" customHeight="1">
      <c r="B27" s="360"/>
      <c r="C27" s="360"/>
      <c r="D27" s="360"/>
      <c r="E27" s="360"/>
      <c r="F27" s="103"/>
      <c r="G27" s="104" t="str">
        <f t="shared" si="3"/>
        <v>-</v>
      </c>
      <c r="H27" s="105" t="s">
        <v>5</v>
      </c>
      <c r="J27" s="347"/>
      <c r="K27" s="348"/>
      <c r="L27" s="348"/>
      <c r="M27" s="348"/>
      <c r="N27" s="349"/>
      <c r="O27" s="108"/>
      <c r="P27" s="350"/>
      <c r="Q27" s="351"/>
      <c r="R27" s="351"/>
      <c r="S27" s="351"/>
      <c r="T27" s="351"/>
      <c r="U27" s="351"/>
      <c r="V27" s="351"/>
      <c r="W27" s="351"/>
      <c r="X27" s="351"/>
      <c r="Y27" s="351"/>
      <c r="Z27" s="352"/>
      <c r="AB27" s="89"/>
    </row>
    <row r="28" spans="2:28" s="101" customFormat="1" ht="21" customHeight="1">
      <c r="B28" s="360"/>
      <c r="C28" s="360"/>
      <c r="D28" s="360"/>
      <c r="E28" s="360"/>
      <c r="F28" s="103"/>
      <c r="G28" s="104" t="str">
        <f t="shared" si="3"/>
        <v>-</v>
      </c>
      <c r="H28" s="105" t="s">
        <v>5</v>
      </c>
      <c r="J28" s="347"/>
      <c r="K28" s="348"/>
      <c r="L28" s="348"/>
      <c r="M28" s="348"/>
      <c r="N28" s="349"/>
      <c r="O28" s="108"/>
      <c r="P28" s="350"/>
      <c r="Q28" s="351"/>
      <c r="R28" s="351"/>
      <c r="S28" s="351"/>
      <c r="T28" s="351"/>
      <c r="U28" s="351"/>
      <c r="V28" s="351"/>
      <c r="W28" s="351"/>
      <c r="X28" s="351"/>
      <c r="Y28" s="351"/>
      <c r="Z28" s="352"/>
      <c r="AB28" s="89"/>
    </row>
    <row r="29" spans="2:28" s="101" customFormat="1" ht="21" customHeight="1">
      <c r="B29" s="360"/>
      <c r="C29" s="360"/>
      <c r="D29" s="360"/>
      <c r="E29" s="360"/>
      <c r="F29" s="103"/>
      <c r="G29" s="104" t="str">
        <f t="shared" si="3"/>
        <v>-</v>
      </c>
      <c r="H29" s="105" t="s">
        <v>5</v>
      </c>
      <c r="J29" s="347"/>
      <c r="K29" s="348"/>
      <c r="L29" s="348"/>
      <c r="M29" s="348"/>
      <c r="N29" s="349"/>
      <c r="O29" s="108"/>
      <c r="P29" s="350"/>
      <c r="Q29" s="351"/>
      <c r="R29" s="351"/>
      <c r="S29" s="351"/>
      <c r="T29" s="351"/>
      <c r="U29" s="351"/>
      <c r="V29" s="351"/>
      <c r="W29" s="351"/>
      <c r="X29" s="351"/>
      <c r="Y29" s="351"/>
      <c r="Z29" s="352"/>
      <c r="AB29" s="89"/>
    </row>
    <row r="30" spans="2:28" ht="9.75" customHeight="1">
      <c r="J30" s="107"/>
      <c r="K30" s="107"/>
      <c r="L30" s="107"/>
      <c r="M30" s="107"/>
      <c r="N30" s="107"/>
      <c r="O30" s="106"/>
      <c r="P30" s="107"/>
      <c r="Q30" s="107"/>
      <c r="R30" s="107"/>
      <c r="S30" s="107"/>
      <c r="T30" s="107"/>
      <c r="U30" s="107"/>
      <c r="V30" s="107"/>
      <c r="W30" s="107"/>
      <c r="X30" s="107"/>
      <c r="Y30" s="107"/>
      <c r="Z30" s="107"/>
    </row>
    <row r="31" spans="2:28" ht="53" customHeight="1">
      <c r="B31" s="342" t="s">
        <v>142</v>
      </c>
      <c r="C31" s="342"/>
      <c r="D31" s="342"/>
      <c r="E31" s="342"/>
      <c r="J31" s="107"/>
      <c r="K31" s="107"/>
      <c r="L31" s="107"/>
      <c r="M31" s="107"/>
      <c r="N31" s="107"/>
      <c r="O31" s="106"/>
      <c r="P31" s="107"/>
      <c r="Q31" s="107"/>
      <c r="R31" s="107"/>
      <c r="S31" s="107"/>
      <c r="T31" s="107"/>
      <c r="U31" s="107"/>
      <c r="V31" s="107"/>
      <c r="W31" s="107"/>
      <c r="X31" s="107"/>
      <c r="Y31" s="107"/>
      <c r="Z31" s="107"/>
    </row>
    <row r="32" spans="2:28" ht="9.75" customHeight="1">
      <c r="J32" s="107"/>
      <c r="K32" s="107"/>
      <c r="L32" s="107"/>
      <c r="M32" s="107"/>
      <c r="N32" s="107"/>
      <c r="O32" s="106"/>
      <c r="P32" s="107"/>
      <c r="Q32" s="107"/>
      <c r="R32" s="107"/>
      <c r="S32" s="107"/>
      <c r="T32" s="107"/>
      <c r="U32" s="107"/>
      <c r="V32" s="107"/>
      <c r="W32" s="107"/>
      <c r="X32" s="107"/>
      <c r="Y32" s="107"/>
      <c r="Z32" s="107"/>
    </row>
    <row r="33" spans="1:30" s="101" customFormat="1" ht="21" customHeight="1">
      <c r="B33" s="360"/>
      <c r="C33" s="360"/>
      <c r="D33" s="360"/>
      <c r="E33" s="360"/>
      <c r="F33" s="103"/>
      <c r="G33" s="104" t="str">
        <f t="shared" ref="G33:G42" si="4">IF(SUM(J33:Z33)=0,"-",SUM(J33:Z33))</f>
        <v>-</v>
      </c>
      <c r="H33" s="105" t="s">
        <v>5</v>
      </c>
      <c r="J33" s="347"/>
      <c r="K33" s="348"/>
      <c r="L33" s="348"/>
      <c r="M33" s="348"/>
      <c r="N33" s="349"/>
      <c r="O33" s="108"/>
      <c r="P33" s="350"/>
      <c r="Q33" s="351"/>
      <c r="R33" s="351"/>
      <c r="S33" s="351"/>
      <c r="T33" s="351"/>
      <c r="U33" s="351"/>
      <c r="V33" s="351"/>
      <c r="W33" s="351"/>
      <c r="X33" s="351"/>
      <c r="Y33" s="351"/>
      <c r="Z33" s="352"/>
      <c r="AB33" s="89"/>
    </row>
    <row r="34" spans="1:30" s="101" customFormat="1" ht="21" customHeight="1">
      <c r="B34" s="360"/>
      <c r="C34" s="360"/>
      <c r="D34" s="360"/>
      <c r="E34" s="360"/>
      <c r="F34" s="103"/>
      <c r="G34" s="104" t="str">
        <f t="shared" si="4"/>
        <v>-</v>
      </c>
      <c r="H34" s="105" t="s">
        <v>5</v>
      </c>
      <c r="J34" s="347"/>
      <c r="K34" s="348"/>
      <c r="L34" s="348"/>
      <c r="M34" s="348"/>
      <c r="N34" s="349"/>
      <c r="O34" s="108"/>
      <c r="P34" s="350"/>
      <c r="Q34" s="351"/>
      <c r="R34" s="351"/>
      <c r="S34" s="351"/>
      <c r="T34" s="351"/>
      <c r="U34" s="351"/>
      <c r="V34" s="351"/>
      <c r="W34" s="351"/>
      <c r="X34" s="351"/>
      <c r="Y34" s="351"/>
      <c r="Z34" s="352"/>
      <c r="AB34" s="89"/>
    </row>
    <row r="35" spans="1:30" s="101" customFormat="1" ht="21" customHeight="1">
      <c r="B35" s="360"/>
      <c r="C35" s="360"/>
      <c r="D35" s="360"/>
      <c r="E35" s="360"/>
      <c r="F35" s="103"/>
      <c r="G35" s="104" t="str">
        <f t="shared" si="4"/>
        <v>-</v>
      </c>
      <c r="H35" s="105" t="s">
        <v>5</v>
      </c>
      <c r="J35" s="347"/>
      <c r="K35" s="348"/>
      <c r="L35" s="348"/>
      <c r="M35" s="348"/>
      <c r="N35" s="349"/>
      <c r="O35" s="108"/>
      <c r="P35" s="350"/>
      <c r="Q35" s="351"/>
      <c r="R35" s="351"/>
      <c r="S35" s="351"/>
      <c r="T35" s="351"/>
      <c r="U35" s="351"/>
      <c r="V35" s="351"/>
      <c r="W35" s="351"/>
      <c r="X35" s="351"/>
      <c r="Y35" s="351"/>
      <c r="Z35" s="352"/>
      <c r="AB35" s="89"/>
    </row>
    <row r="36" spans="1:30" s="101" customFormat="1" ht="21" customHeight="1">
      <c r="B36" s="360"/>
      <c r="C36" s="360"/>
      <c r="D36" s="360"/>
      <c r="E36" s="360"/>
      <c r="F36" s="103"/>
      <c r="G36" s="104" t="str">
        <f t="shared" si="4"/>
        <v>-</v>
      </c>
      <c r="H36" s="105" t="s">
        <v>5</v>
      </c>
      <c r="J36" s="347"/>
      <c r="K36" s="348"/>
      <c r="L36" s="348"/>
      <c r="M36" s="348"/>
      <c r="N36" s="349"/>
      <c r="O36" s="108"/>
      <c r="P36" s="350"/>
      <c r="Q36" s="351"/>
      <c r="R36" s="351"/>
      <c r="S36" s="351"/>
      <c r="T36" s="351"/>
      <c r="U36" s="351"/>
      <c r="V36" s="351"/>
      <c r="W36" s="351"/>
      <c r="X36" s="351"/>
      <c r="Y36" s="351"/>
      <c r="Z36" s="352"/>
      <c r="AB36" s="89"/>
    </row>
    <row r="37" spans="1:30" s="101" customFormat="1" ht="21" customHeight="1">
      <c r="B37" s="360"/>
      <c r="C37" s="360"/>
      <c r="D37" s="360"/>
      <c r="E37" s="360"/>
      <c r="F37" s="103"/>
      <c r="G37" s="104" t="str">
        <f t="shared" si="4"/>
        <v>-</v>
      </c>
      <c r="H37" s="105" t="s">
        <v>5</v>
      </c>
      <c r="J37" s="347"/>
      <c r="K37" s="348"/>
      <c r="L37" s="348"/>
      <c r="M37" s="348"/>
      <c r="N37" s="349"/>
      <c r="O37" s="108"/>
      <c r="P37" s="350"/>
      <c r="Q37" s="351"/>
      <c r="R37" s="351"/>
      <c r="S37" s="351"/>
      <c r="T37" s="351"/>
      <c r="U37" s="351"/>
      <c r="V37" s="351"/>
      <c r="W37" s="351"/>
      <c r="X37" s="351"/>
      <c r="Y37" s="351"/>
      <c r="Z37" s="352"/>
      <c r="AB37" s="89"/>
    </row>
    <row r="38" spans="1:30" s="101" customFormat="1" ht="21" customHeight="1">
      <c r="B38" s="360"/>
      <c r="C38" s="360"/>
      <c r="D38" s="360"/>
      <c r="E38" s="360"/>
      <c r="F38" s="103"/>
      <c r="G38" s="104" t="str">
        <f t="shared" si="4"/>
        <v>-</v>
      </c>
      <c r="H38" s="105" t="s">
        <v>5</v>
      </c>
      <c r="J38" s="347"/>
      <c r="K38" s="348"/>
      <c r="L38" s="348"/>
      <c r="M38" s="348"/>
      <c r="N38" s="349"/>
      <c r="O38" s="108"/>
      <c r="P38" s="350"/>
      <c r="Q38" s="351"/>
      <c r="R38" s="351"/>
      <c r="S38" s="351"/>
      <c r="T38" s="351"/>
      <c r="U38" s="351"/>
      <c r="V38" s="351"/>
      <c r="W38" s="351"/>
      <c r="X38" s="351"/>
      <c r="Y38" s="351"/>
      <c r="Z38" s="352"/>
      <c r="AB38" s="89"/>
    </row>
    <row r="39" spans="1:30" s="101" customFormat="1" ht="21" customHeight="1">
      <c r="B39" s="360"/>
      <c r="C39" s="360"/>
      <c r="D39" s="360"/>
      <c r="E39" s="360"/>
      <c r="F39" s="103"/>
      <c r="G39" s="104" t="str">
        <f t="shared" si="4"/>
        <v>-</v>
      </c>
      <c r="H39" s="105" t="s">
        <v>5</v>
      </c>
      <c r="J39" s="347"/>
      <c r="K39" s="348"/>
      <c r="L39" s="348"/>
      <c r="M39" s="348"/>
      <c r="N39" s="349"/>
      <c r="O39" s="108"/>
      <c r="P39" s="350"/>
      <c r="Q39" s="351"/>
      <c r="R39" s="351"/>
      <c r="S39" s="351"/>
      <c r="T39" s="351"/>
      <c r="U39" s="351"/>
      <c r="V39" s="351"/>
      <c r="W39" s="351"/>
      <c r="X39" s="351"/>
      <c r="Y39" s="351"/>
      <c r="Z39" s="352"/>
      <c r="AB39" s="89"/>
    </row>
    <row r="40" spans="1:30" s="101" customFormat="1" ht="21" customHeight="1">
      <c r="B40" s="360"/>
      <c r="C40" s="360"/>
      <c r="D40" s="360"/>
      <c r="E40" s="360"/>
      <c r="F40" s="103"/>
      <c r="G40" s="104" t="str">
        <f t="shared" si="4"/>
        <v>-</v>
      </c>
      <c r="H40" s="105" t="s">
        <v>5</v>
      </c>
      <c r="J40" s="347"/>
      <c r="K40" s="348"/>
      <c r="L40" s="348"/>
      <c r="M40" s="348"/>
      <c r="N40" s="349"/>
      <c r="O40" s="108"/>
      <c r="P40" s="361"/>
      <c r="Q40" s="351"/>
      <c r="R40" s="351"/>
      <c r="S40" s="351"/>
      <c r="T40" s="351"/>
      <c r="U40" s="351"/>
      <c r="V40" s="351"/>
      <c r="W40" s="351"/>
      <c r="X40" s="351"/>
      <c r="Y40" s="351"/>
      <c r="Z40" s="352"/>
      <c r="AB40" s="89"/>
    </row>
    <row r="41" spans="1:30" s="101" customFormat="1" ht="21" customHeight="1">
      <c r="B41" s="360"/>
      <c r="C41" s="360"/>
      <c r="D41" s="360"/>
      <c r="E41" s="360"/>
      <c r="F41" s="103"/>
      <c r="G41" s="104" t="str">
        <f t="shared" si="4"/>
        <v>-</v>
      </c>
      <c r="H41" s="105" t="s">
        <v>5</v>
      </c>
      <c r="J41" s="347"/>
      <c r="K41" s="348"/>
      <c r="L41" s="348"/>
      <c r="M41" s="348"/>
      <c r="N41" s="349"/>
      <c r="O41" s="108"/>
      <c r="P41" s="350"/>
      <c r="Q41" s="351"/>
      <c r="R41" s="351"/>
      <c r="S41" s="351"/>
      <c r="T41" s="351"/>
      <c r="U41" s="351"/>
      <c r="V41" s="351"/>
      <c r="W41" s="351"/>
      <c r="X41" s="351"/>
      <c r="Y41" s="351"/>
      <c r="Z41" s="352"/>
      <c r="AB41" s="89"/>
    </row>
    <row r="42" spans="1:30" s="101" customFormat="1" ht="21" customHeight="1">
      <c r="B42" s="360"/>
      <c r="C42" s="360"/>
      <c r="D42" s="360"/>
      <c r="E42" s="360"/>
      <c r="F42" s="103"/>
      <c r="G42" s="104" t="str">
        <f t="shared" si="4"/>
        <v>-</v>
      </c>
      <c r="H42" s="105" t="s">
        <v>5</v>
      </c>
      <c r="J42" s="347"/>
      <c r="K42" s="348"/>
      <c r="L42" s="348"/>
      <c r="M42" s="348"/>
      <c r="N42" s="349"/>
      <c r="O42" s="108"/>
      <c r="P42" s="350"/>
      <c r="Q42" s="351"/>
      <c r="R42" s="351"/>
      <c r="S42" s="351"/>
      <c r="T42" s="351"/>
      <c r="U42" s="351"/>
      <c r="V42" s="351"/>
      <c r="W42" s="351"/>
      <c r="X42" s="351"/>
      <c r="Y42" s="351"/>
      <c r="Z42" s="352"/>
      <c r="AB42" s="89"/>
    </row>
    <row r="43" spans="1:30" ht="9.75" customHeight="1" thickBot="1">
      <c r="A43" s="90"/>
      <c r="B43" s="109"/>
      <c r="C43" s="109"/>
      <c r="D43" s="109"/>
      <c r="E43" s="109"/>
      <c r="F43" s="110"/>
      <c r="G43" s="111"/>
      <c r="H43" s="112"/>
      <c r="I43" s="113"/>
      <c r="J43" s="113"/>
      <c r="K43" s="113"/>
      <c r="L43" s="113"/>
      <c r="M43" s="113"/>
      <c r="N43" s="113"/>
      <c r="O43" s="114"/>
      <c r="P43" s="113"/>
      <c r="Q43" s="113"/>
      <c r="R43" s="113"/>
      <c r="S43" s="113"/>
      <c r="T43" s="113"/>
      <c r="U43" s="113"/>
      <c r="V43" s="113"/>
      <c r="W43" s="113"/>
      <c r="X43" s="113"/>
      <c r="Y43" s="113"/>
      <c r="Z43" s="113"/>
      <c r="AA43" s="113"/>
      <c r="AB43" s="113"/>
    </row>
    <row r="44" spans="1:30" ht="5.25" customHeight="1">
      <c r="A44" s="90"/>
      <c r="B44" s="115"/>
      <c r="C44" s="115"/>
      <c r="D44" s="115"/>
      <c r="E44" s="115"/>
      <c r="F44" s="116"/>
      <c r="G44" s="117"/>
      <c r="H44" s="118"/>
      <c r="I44" s="119"/>
      <c r="J44" s="119"/>
      <c r="K44" s="119"/>
      <c r="L44" s="119"/>
      <c r="M44" s="119"/>
      <c r="N44" s="119"/>
      <c r="O44" s="119"/>
      <c r="P44" s="119"/>
      <c r="Q44" s="119"/>
      <c r="R44" s="119"/>
      <c r="S44" s="119"/>
      <c r="T44" s="119"/>
      <c r="U44" s="119"/>
      <c r="V44" s="119"/>
      <c r="W44" s="119"/>
      <c r="X44" s="119"/>
      <c r="Y44" s="119"/>
      <c r="Z44" s="119"/>
      <c r="AA44" s="90"/>
    </row>
    <row r="45" spans="1:30" ht="37.5" customHeight="1">
      <c r="B45" s="366" t="s">
        <v>13</v>
      </c>
      <c r="C45" s="367"/>
      <c r="D45" s="367"/>
      <c r="E45" s="367"/>
      <c r="F45" s="120"/>
      <c r="G45" s="121" t="str">
        <f>IF(SUM(J45:Z45)=0,"-",SUM(J45:Z45))</f>
        <v>-</v>
      </c>
      <c r="H45" s="122" t="s">
        <v>5</v>
      </c>
      <c r="I45" s="123"/>
      <c r="J45" s="373">
        <f>SUM(J33:N42,J20:N29,N7:N16)</f>
        <v>0</v>
      </c>
      <c r="K45" s="373"/>
      <c r="L45" s="373"/>
      <c r="M45" s="373"/>
      <c r="N45" s="373"/>
      <c r="O45" s="123"/>
      <c r="P45" s="373">
        <f>SUM(P33:Z42,P20:Z29,V7:Z16)</f>
        <v>0</v>
      </c>
      <c r="Q45" s="373"/>
      <c r="R45" s="373"/>
      <c r="S45" s="373"/>
      <c r="T45" s="373"/>
      <c r="U45" s="373"/>
      <c r="V45" s="373"/>
      <c r="W45" s="373"/>
      <c r="X45" s="373"/>
      <c r="Y45" s="373"/>
      <c r="Z45" s="373"/>
      <c r="AA45" s="124"/>
      <c r="AB45" s="125"/>
      <c r="AC45" s="90"/>
      <c r="AD45" s="90"/>
    </row>
    <row r="46" spans="1:30" ht="27.75" customHeight="1">
      <c r="A46" s="90"/>
      <c r="B46" s="372"/>
      <c r="C46" s="372"/>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90"/>
      <c r="AD46" s="90"/>
    </row>
    <row r="47" spans="1:30" s="101" customFormat="1" ht="44" customHeight="1">
      <c r="B47" s="371" t="s">
        <v>143</v>
      </c>
      <c r="C47" s="371"/>
      <c r="D47" s="371"/>
      <c r="E47" s="371"/>
      <c r="F47" s="103"/>
      <c r="G47" s="104"/>
      <c r="H47" s="105"/>
      <c r="J47" s="374"/>
      <c r="K47" s="374"/>
      <c r="L47" s="374"/>
      <c r="M47" s="374"/>
      <c r="N47" s="374"/>
      <c r="O47" s="108"/>
      <c r="P47" s="375"/>
      <c r="Q47" s="376"/>
      <c r="R47" s="376"/>
      <c r="S47" s="376"/>
      <c r="T47" s="376"/>
      <c r="U47" s="376"/>
      <c r="V47" s="376"/>
      <c r="W47" s="376"/>
      <c r="X47" s="376"/>
      <c r="Y47" s="376"/>
      <c r="Z47" s="377"/>
      <c r="AB47" s="89"/>
    </row>
    <row r="48" spans="1:30" ht="27.75" customHeight="1">
      <c r="B48" s="387"/>
      <c r="C48" s="387"/>
      <c r="D48" s="387"/>
      <c r="E48" s="387"/>
      <c r="F48" s="387"/>
      <c r="G48" s="387"/>
      <c r="H48" s="387"/>
      <c r="I48" s="387"/>
      <c r="J48" s="387"/>
      <c r="K48" s="387"/>
      <c r="L48" s="387"/>
      <c r="M48" s="387"/>
      <c r="N48" s="387"/>
      <c r="O48" s="387"/>
      <c r="P48" s="387"/>
      <c r="Q48" s="387"/>
      <c r="R48" s="387"/>
      <c r="S48" s="387"/>
      <c r="T48" s="387"/>
      <c r="U48" s="387"/>
      <c r="V48" s="387"/>
      <c r="W48" s="387"/>
      <c r="X48" s="387"/>
      <c r="Y48" s="387"/>
      <c r="Z48" s="387"/>
      <c r="AA48" s="387"/>
      <c r="AB48" s="387"/>
    </row>
    <row r="49" spans="1:30" ht="37.5" customHeight="1">
      <c r="B49" s="368" t="s">
        <v>20</v>
      </c>
      <c r="C49" s="369"/>
      <c r="D49" s="369"/>
      <c r="E49" s="370"/>
      <c r="F49" s="126"/>
      <c r="G49" s="127"/>
      <c r="H49" s="128"/>
      <c r="I49" s="129"/>
      <c r="J49" s="130"/>
      <c r="K49" s="130"/>
      <c r="L49" s="130"/>
      <c r="M49" s="130"/>
      <c r="N49" s="130"/>
      <c r="O49" s="131"/>
      <c r="P49" s="363" t="str">
        <f>IF(SUM(P47,P45)=0,"-",SUM(P47,P45))</f>
        <v>-</v>
      </c>
      <c r="Q49" s="364"/>
      <c r="R49" s="364"/>
      <c r="S49" s="364"/>
      <c r="T49" s="364"/>
      <c r="U49" s="364"/>
      <c r="V49" s="364"/>
      <c r="W49" s="364"/>
      <c r="X49" s="364"/>
      <c r="Y49" s="364"/>
      <c r="Z49" s="364"/>
      <c r="AA49" s="129"/>
      <c r="AB49" s="125"/>
    </row>
    <row r="50" spans="1:30" ht="37.5" customHeight="1">
      <c r="B50" s="368" t="s">
        <v>21</v>
      </c>
      <c r="C50" s="369"/>
      <c r="D50" s="369"/>
      <c r="E50" s="370"/>
      <c r="F50" s="126"/>
      <c r="G50" s="127"/>
      <c r="H50" s="128"/>
      <c r="I50" s="129"/>
      <c r="J50" s="363" t="str">
        <f>G45</f>
        <v>-</v>
      </c>
      <c r="K50" s="365"/>
      <c r="L50" s="365"/>
      <c r="M50" s="365"/>
      <c r="N50" s="365"/>
      <c r="O50" s="365"/>
      <c r="P50" s="365"/>
      <c r="Q50" s="365"/>
      <c r="R50" s="365"/>
      <c r="S50" s="365"/>
      <c r="T50" s="365"/>
      <c r="U50" s="365"/>
      <c r="V50" s="365"/>
      <c r="W50" s="365"/>
      <c r="X50" s="365"/>
      <c r="Y50" s="365"/>
      <c r="Z50" s="365"/>
      <c r="AA50" s="129"/>
      <c r="AB50" s="125"/>
    </row>
    <row r="51" spans="1:30" ht="24.75" customHeight="1">
      <c r="A51" s="90"/>
      <c r="B51" s="372"/>
      <c r="C51" s="372"/>
      <c r="D51" s="372"/>
      <c r="E51" s="372"/>
      <c r="F51" s="372"/>
      <c r="G51" s="372"/>
      <c r="H51" s="372"/>
      <c r="I51" s="372"/>
      <c r="J51" s="372"/>
      <c r="K51" s="372"/>
      <c r="L51" s="372"/>
      <c r="M51" s="372"/>
      <c r="N51" s="372"/>
      <c r="O51" s="372"/>
      <c r="P51" s="372"/>
      <c r="Q51" s="372"/>
      <c r="R51" s="372"/>
      <c r="S51" s="372"/>
      <c r="T51" s="372"/>
      <c r="U51" s="372"/>
      <c r="V51" s="372"/>
      <c r="W51" s="372"/>
      <c r="X51" s="372"/>
      <c r="Y51" s="372"/>
      <c r="Z51" s="372"/>
      <c r="AA51" s="372"/>
      <c r="AB51" s="372"/>
      <c r="AC51" s="90"/>
      <c r="AD51" s="90"/>
    </row>
    <row r="52" spans="1:30" ht="24.75" customHeight="1">
      <c r="A52" s="90"/>
      <c r="B52" s="386"/>
      <c r="C52" s="386"/>
      <c r="D52" s="386"/>
      <c r="E52" s="386"/>
      <c r="F52" s="386"/>
      <c r="G52" s="386"/>
      <c r="H52" s="386"/>
      <c r="I52" s="386"/>
      <c r="J52" s="386"/>
      <c r="K52" s="386"/>
      <c r="L52" s="386"/>
      <c r="M52" s="386"/>
      <c r="N52" s="386"/>
      <c r="O52" s="386"/>
      <c r="P52" s="386"/>
      <c r="Q52" s="386"/>
      <c r="R52" s="386"/>
      <c r="S52" s="386"/>
      <c r="T52" s="386"/>
      <c r="U52" s="386"/>
      <c r="V52" s="386"/>
      <c r="W52" s="386"/>
      <c r="X52" s="386"/>
      <c r="Y52" s="386"/>
      <c r="Z52" s="386"/>
      <c r="AA52" s="386"/>
      <c r="AB52" s="386"/>
      <c r="AC52" s="90"/>
      <c r="AD52" s="90"/>
    </row>
  </sheetData>
  <sheetProtection password="BCA6" sheet="1" objects="1" scenarios="1" selectLockedCells="1"/>
  <mergeCells count="146">
    <mergeCell ref="B12:E12"/>
    <mergeCell ref="B13:E13"/>
    <mergeCell ref="B14:E14"/>
    <mergeCell ref="P16:R16"/>
    <mergeCell ref="V9:Z9"/>
    <mergeCell ref="P10:R10"/>
    <mergeCell ref="S10:U10"/>
    <mergeCell ref="V10:Z10"/>
    <mergeCell ref="P11:R11"/>
    <mergeCell ref="V12:Z12"/>
    <mergeCell ref="P13:R13"/>
    <mergeCell ref="L14:M14"/>
    <mergeCell ref="B51:AB52"/>
    <mergeCell ref="B48:AB48"/>
    <mergeCell ref="B2:E2"/>
    <mergeCell ref="B15:E15"/>
    <mergeCell ref="B16:E16"/>
    <mergeCell ref="B20:E20"/>
    <mergeCell ref="B21:E21"/>
    <mergeCell ref="B22:E22"/>
    <mergeCell ref="B23:E23"/>
    <mergeCell ref="B24:E24"/>
    <mergeCell ref="B25:E25"/>
    <mergeCell ref="B26:E26"/>
    <mergeCell ref="B18:E18"/>
    <mergeCell ref="B4:E5"/>
    <mergeCell ref="B7:E7"/>
    <mergeCell ref="B8:E8"/>
    <mergeCell ref="B9:E9"/>
    <mergeCell ref="B10:E10"/>
    <mergeCell ref="B11:E11"/>
    <mergeCell ref="B39:E39"/>
    <mergeCell ref="B40:E40"/>
    <mergeCell ref="B41:E41"/>
    <mergeCell ref="B42:E42"/>
    <mergeCell ref="J38:N38"/>
    <mergeCell ref="P2:Z2"/>
    <mergeCell ref="G2:H2"/>
    <mergeCell ref="J2:N2"/>
    <mergeCell ref="P7:R7"/>
    <mergeCell ref="S7:U7"/>
    <mergeCell ref="V7:Z7"/>
    <mergeCell ref="P4:R4"/>
    <mergeCell ref="S4:U4"/>
    <mergeCell ref="V4:Z4"/>
    <mergeCell ref="J5:Z5"/>
    <mergeCell ref="J7:K7"/>
    <mergeCell ref="L7:M7"/>
    <mergeCell ref="J4:K4"/>
    <mergeCell ref="L4:M4"/>
    <mergeCell ref="P8:R8"/>
    <mergeCell ref="S8:U8"/>
    <mergeCell ref="V8:Z8"/>
    <mergeCell ref="P9:R9"/>
    <mergeCell ref="S9:U9"/>
    <mergeCell ref="P49:Z49"/>
    <mergeCell ref="J50:Z50"/>
    <mergeCell ref="B45:E45"/>
    <mergeCell ref="B49:E49"/>
    <mergeCell ref="B50:E50"/>
    <mergeCell ref="B47:E47"/>
    <mergeCell ref="B46:AB46"/>
    <mergeCell ref="J45:N45"/>
    <mergeCell ref="P45:Z45"/>
    <mergeCell ref="V14:Z14"/>
    <mergeCell ref="V16:Z16"/>
    <mergeCell ref="S16:U16"/>
    <mergeCell ref="S13:U13"/>
    <mergeCell ref="V13:Z13"/>
    <mergeCell ref="P14:R14"/>
    <mergeCell ref="S14:U14"/>
    <mergeCell ref="J47:N47"/>
    <mergeCell ref="P47:Z47"/>
    <mergeCell ref="J29:N29"/>
    <mergeCell ref="P29:Z29"/>
    <mergeCell ref="J28:N28"/>
    <mergeCell ref="P28:Z28"/>
    <mergeCell ref="B36:E36"/>
    <mergeCell ref="B37:E37"/>
    <mergeCell ref="B38:E38"/>
    <mergeCell ref="L9:M9"/>
    <mergeCell ref="J10:K10"/>
    <mergeCell ref="L10:M10"/>
    <mergeCell ref="J33:N33"/>
    <mergeCell ref="P33:Z33"/>
    <mergeCell ref="P23:Z23"/>
    <mergeCell ref="J24:N24"/>
    <mergeCell ref="P24:Z24"/>
    <mergeCell ref="J20:N20"/>
    <mergeCell ref="P20:Z20"/>
    <mergeCell ref="J21:N21"/>
    <mergeCell ref="P21:Z21"/>
    <mergeCell ref="J22:N22"/>
    <mergeCell ref="P22:Z22"/>
    <mergeCell ref="S11:U11"/>
    <mergeCell ref="V11:Z11"/>
    <mergeCell ref="P12:R12"/>
    <mergeCell ref="S12:U12"/>
    <mergeCell ref="B27:E27"/>
    <mergeCell ref="B28:E28"/>
    <mergeCell ref="B29:E29"/>
    <mergeCell ref="B33:E33"/>
    <mergeCell ref="B34:E34"/>
    <mergeCell ref="B31:E31"/>
    <mergeCell ref="J41:N41"/>
    <mergeCell ref="P41:Z41"/>
    <mergeCell ref="J42:N42"/>
    <mergeCell ref="P42:Z42"/>
    <mergeCell ref="J39:N39"/>
    <mergeCell ref="P39:Z39"/>
    <mergeCell ref="J40:N40"/>
    <mergeCell ref="P40:Z40"/>
    <mergeCell ref="J34:N34"/>
    <mergeCell ref="P34:Z34"/>
    <mergeCell ref="J37:N37"/>
    <mergeCell ref="P37:Z37"/>
    <mergeCell ref="P38:Z38"/>
    <mergeCell ref="J35:N35"/>
    <mergeCell ref="P35:Z35"/>
    <mergeCell ref="J36:N36"/>
    <mergeCell ref="P36:Z36"/>
    <mergeCell ref="B35:E35"/>
    <mergeCell ref="J8:K8"/>
    <mergeCell ref="L8:M8"/>
    <mergeCell ref="J9:K9"/>
    <mergeCell ref="J27:N27"/>
    <mergeCell ref="P27:Z27"/>
    <mergeCell ref="J25:N25"/>
    <mergeCell ref="P25:Z25"/>
    <mergeCell ref="J26:N26"/>
    <mergeCell ref="P26:Z26"/>
    <mergeCell ref="J23:N23"/>
    <mergeCell ref="J15:K15"/>
    <mergeCell ref="L15:M15"/>
    <mergeCell ref="J16:K16"/>
    <mergeCell ref="L16:M16"/>
    <mergeCell ref="J11:K11"/>
    <mergeCell ref="L11:M11"/>
    <mergeCell ref="J12:K12"/>
    <mergeCell ref="L12:M12"/>
    <mergeCell ref="J13:K13"/>
    <mergeCell ref="L13:M13"/>
    <mergeCell ref="P15:R15"/>
    <mergeCell ref="S15:U15"/>
    <mergeCell ref="V15:Z15"/>
    <mergeCell ref="J14:K14"/>
  </mergeCells>
  <phoneticPr fontId="34" type="noConversion"/>
  <conditionalFormatting sqref="P20:P29">
    <cfRule type="expression" dxfId="8" priority="9">
      <formula>P20&lt;&gt;""</formula>
    </cfRule>
  </conditionalFormatting>
  <conditionalFormatting sqref="J20:J29">
    <cfRule type="expression" dxfId="7" priority="8">
      <formula>J20&lt;&gt;""</formula>
    </cfRule>
  </conditionalFormatting>
  <conditionalFormatting sqref="P33:P42">
    <cfRule type="expression" dxfId="6" priority="7">
      <formula>P33&lt;&gt;""</formula>
    </cfRule>
  </conditionalFormatting>
  <conditionalFormatting sqref="J33:J42">
    <cfRule type="expression" dxfId="5" priority="6">
      <formula>J33&lt;&gt;""</formula>
    </cfRule>
  </conditionalFormatting>
  <conditionalFormatting sqref="J7:J16">
    <cfRule type="expression" dxfId="4" priority="5">
      <formula>J7&lt;&gt;""</formula>
    </cfRule>
  </conditionalFormatting>
  <conditionalFormatting sqref="L7:L16">
    <cfRule type="expression" dxfId="3" priority="4">
      <formula>L7&lt;&gt;""</formula>
    </cfRule>
  </conditionalFormatting>
  <conditionalFormatting sqref="S7:S16">
    <cfRule type="expression" dxfId="2" priority="3">
      <formula>S7&lt;&gt;""</formula>
    </cfRule>
  </conditionalFormatting>
  <conditionalFormatting sqref="P7:P16">
    <cfRule type="expression" dxfId="1" priority="2">
      <formula>P7&lt;&gt;""</formula>
    </cfRule>
  </conditionalFormatting>
  <conditionalFormatting sqref="AB7:AB16 B20:E29 AB20:AB29 AB33:AB42 B33:E42 AB47 B7:E16">
    <cfRule type="notContainsBlanks" dxfId="0" priority="1">
      <formula>LEN(TRIM(B7))&gt;0</formula>
    </cfRule>
  </conditionalFormatting>
  <pageMargins left="0.70000000000000007" right="0.70000000000000007" top="0.79000000000000015" bottom="0.79000000000000015" header="0.30000000000000004" footer="0.30000000000000004"/>
  <pageSetup paperSize="9" scale="41" orientation="landscape"/>
  <colBreaks count="1" manualBreakCount="1">
    <brk id="28" max="1048575" man="1"/>
  </colBreaks>
  <extLst>
    <ext xmlns:mx="http://schemas.microsoft.com/office/mac/excel/2008/main" uri="{64002731-A6B0-56B0-2670-7721B7C09600}">
      <mx:PLV Mode="0" OnePage="0" WScale="32"/>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6</vt:i4>
      </vt:variant>
    </vt:vector>
  </HeadingPairs>
  <TitlesOfParts>
    <vt:vector size="6" baseType="lpstr">
      <vt:lpstr>Hinweise</vt:lpstr>
      <vt:lpstr>Zusammenfassung</vt:lpstr>
      <vt:lpstr>Raumprogramm - NRF</vt:lpstr>
      <vt:lpstr>Flächen - BGF</vt:lpstr>
      <vt:lpstr>Rauminhalte - BRI</vt:lpstr>
      <vt:lpstr>Hüllflächen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dc:creator>
  <cp:lastModifiedBy>ngdf</cp:lastModifiedBy>
  <cp:lastPrinted>2018-02-19T15:41:10Z</cp:lastPrinted>
  <dcterms:created xsi:type="dcterms:W3CDTF">2016-04-19T11:08:56Z</dcterms:created>
  <dcterms:modified xsi:type="dcterms:W3CDTF">2018-03-01T10:19:15Z</dcterms:modified>
</cp:coreProperties>
</file>